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60" yWindow="240" windowWidth="14355" windowHeight="4560"/>
  </bookViews>
  <sheets>
    <sheet name="ns" sheetId="1" r:id="rId1"/>
    <sheet name="tr" sheetId="2" r:id="rId2"/>
    <sheet name="Sheet3" sheetId="3" r:id="rId3"/>
    <sheet name="Sheet1" sheetId="4" r:id="rId4"/>
    <sheet name="Sheet2" sheetId="5" r:id="rId5"/>
  </sheets>
  <calcPr calcId="124519"/>
</workbook>
</file>

<file path=xl/calcChain.xml><?xml version="1.0" encoding="utf-8"?>
<calcChain xmlns="http://schemas.openxmlformats.org/spreadsheetml/2006/main">
  <c r="E9" i="2"/>
  <c r="E24"/>
  <c r="E31"/>
  <c r="E29"/>
  <c r="E147"/>
  <c r="E82"/>
  <c r="E26"/>
  <c r="E144"/>
  <c r="E75"/>
  <c r="E67"/>
  <c r="E14"/>
  <c r="E136"/>
  <c r="E17"/>
  <c r="E104"/>
  <c r="E89"/>
  <c r="E112"/>
  <c r="E79"/>
  <c r="E57"/>
  <c r="E54"/>
  <c r="E139"/>
  <c r="E19"/>
  <c r="E132"/>
  <c r="E115"/>
  <c r="E46"/>
  <c r="E109"/>
  <c r="E7"/>
  <c r="E107"/>
  <c r="E43"/>
  <c r="E38"/>
  <c r="E34"/>
  <c r="E98"/>
  <c r="E96"/>
  <c r="E97"/>
  <c r="E70"/>
  <c r="E69" s="1"/>
  <c r="E95" l="1"/>
  <c r="E149" s="1"/>
</calcChain>
</file>

<file path=xl/sharedStrings.xml><?xml version="1.0" encoding="utf-8"?>
<sst xmlns="http://schemas.openxmlformats.org/spreadsheetml/2006/main" count="326" uniqueCount="308">
  <si>
    <t>STT</t>
  </si>
  <si>
    <t xml:space="preserve">MÔ TẢ HIỆN TRẠNG </t>
  </si>
  <si>
    <t xml:space="preserve">NỘI DUNG SỬA CHỮA </t>
  </si>
  <si>
    <t xml:space="preserve">TH Quang Trung </t>
  </si>
  <si>
    <t>Nhà vệ sinh ẩm thấp</t>
  </si>
  <si>
    <t>Nhà vệ sinh y tế</t>
  </si>
  <si>
    <t>Tole rỉ sét, dột nhiều nơi</t>
  </si>
  <si>
    <t>Thay Tole phòng y tế</t>
  </si>
  <si>
    <t>Nhà vệ sinh nước ứ đọng, cửa hư, bồn hư, gây mùi hôi và xuất hiện muỗi</t>
  </si>
  <si>
    <t>Nhà vệ sinh giáo viên</t>
  </si>
  <si>
    <t>Nhà vệ sinh nước thấm từ tầng 3 xuống tầng trệt, ẩm thấp</t>
  </si>
  <si>
    <t>Nhà vệ sinh học sinh</t>
  </si>
  <si>
    <t xml:space="preserve">MN Sơn Ca 6 </t>
  </si>
  <si>
    <t xml:space="preserve">NỘI DUNG SỬA CHỬA </t>
  </si>
  <si>
    <t xml:space="preserve">TH Hà Huy Giáp </t>
  </si>
  <si>
    <t>Nhà để xe dành cho CB-GV-NV đã quá chật chội, không đủ chỗ để xe.</t>
  </si>
  <si>
    <t>Xây dựng mới nới rộng nhà để xe ( dài 30m, rộng 6m )</t>
  </si>
  <si>
    <t>Sửa chữa cải tạo nâng cấp nhà vệ sinh dành cho CB-GV-NV ( tầng trệt )</t>
  </si>
  <si>
    <t>Thay gạch lát nền, ốp gạch men tường chống thấm.   ( dài 5m, rộng 3m )</t>
  </si>
  <si>
    <t xml:space="preserve">Hiện tại các phòng học bị bong tróc các lớp vôi cũ do quét vôi từ 5 năm trước </t>
  </si>
  <si>
    <t xml:space="preserve">Quét vôi mặt ngoài và trong  các phòng học, chống th6a1m </t>
  </si>
  <si>
    <t>900 m2</t>
  </si>
  <si>
    <t xml:space="preserve">THCS Nguyễn Huệ </t>
  </si>
  <si>
    <t>Gạch nền nhà ăn cũ, bẩn. Hệ thống nước bị rò rỉ. Nền nhà xe bị nứt, lún.</t>
  </si>
  <si>
    <t>Lót lại nền gạch nhà ăn. Làm lại nền nhà xe. Đi lại hệ thống nước.</t>
  </si>
  <si>
    <t xml:space="preserve">MN Sơn Ca </t>
  </si>
  <si>
    <t>- Trám + vá + sơn nước khu vệ sinh
- Chống lún + chống dột + chống ngập nước
- Khung cửa sổ</t>
  </si>
  <si>
    <t>-Trám vá sơn mới lại 
những chỗ bong tróc   ( khu nhà vệ sinh )
Gia cố các chân bậc thang, nạo vét cống rãnh
Lắp đặt thêm một số khung cửa sổ còn thiếu</t>
  </si>
  <si>
    <t>36 m2</t>
  </si>
  <si>
    <t>-Đèn cao áp, hệ thống thắp sáng 
toàn trường thường xuyên bị đứt bóng</t>
  </si>
  <si>
    <t>-Thay bóng mới</t>
  </si>
  <si>
    <t xml:space="preserve">THCS Trần Hưng Đạo </t>
  </si>
  <si>
    <t xml:space="preserve">TH Thuận Kiều </t>
  </si>
  <si>
    <t>Nguồn, dây điện được sử dụng từ năm 2000 đến nay đã cũ kỹ xuống cấp, thường hay xảy ra sự cố tắt, chập,  cháy dây, bóng đèn, không đảm bảo an toàn</t>
  </si>
  <si>
    <t xml:space="preserve">Nâng cấp hệ thống dây điện, bóng đèn, công tắc, cầu dao toàn trường </t>
  </si>
  <si>
    <t>5000m</t>
  </si>
  <si>
    <t>Nền nhà vệ sinh học sinh từ trên lầu liên thông xuống tầng trệt bị thấm nuớc, đường ống thóat nuớc lâu năm bị mục hư, thấm nuớc chảy thường xuyên, ống và lỗ ga thoát nuớc rất nhỏ hẹp thường bị tắc nghẽn, nuớc xả rút không kịp, không đảm bảo vệ sinh an toàn</t>
  </si>
  <si>
    <t>Nâng cấp thoát nuớc  nhà vệ sinh học sinh và trang bị 01 máy bơm nước công nghiệp dãy C (trệt và lầu)</t>
  </si>
  <si>
    <r>
      <t>72 m</t>
    </r>
    <r>
      <rPr>
        <b/>
        <vertAlign val="superscript"/>
        <sz val="11"/>
        <rFont val="Times New Roman"/>
        <family val="1"/>
      </rPr>
      <t>2</t>
    </r>
  </si>
  <si>
    <t>vệ sinh</t>
  </si>
  <si>
    <t>đã sử dụng được 02 năm chưa được</t>
  </si>
  <si>
    <t>chức năng bị bụi bám nhiều vì màng</t>
  </si>
  <si>
    <t>Màng treo ở các lớp học và các phòng</t>
  </si>
  <si>
    <t>về đường điện ,hệ thống quạt</t>
  </si>
  <si>
    <t>Sửa chữa và thay thế một số thiết bị</t>
  </si>
  <si>
    <t>nghiệp</t>
  </si>
  <si>
    <t xml:space="preserve">hư hỏng .Cần trang bị máy bơm công </t>
  </si>
  <si>
    <t xml:space="preserve">động liên tục  vì vậy thường xuyên   </t>
  </si>
  <si>
    <t xml:space="preserve">Máy bơm nước của trường do hoạt </t>
  </si>
  <si>
    <t>bị xuống cấp</t>
  </si>
  <si>
    <t xml:space="preserve">2000 học sinh vì vậy nhà vệ sinh </t>
  </si>
  <si>
    <t>Do số học sinh tăng , hiện có trên</t>
  </si>
  <si>
    <t>nghẹt</t>
  </si>
  <si>
    <t>không còn hoạt động do bị bễ</t>
  </si>
  <si>
    <t>Hiện đường cống thoát nước</t>
  </si>
  <si>
    <t>35 phòng</t>
  </si>
  <si>
    <t>45 phòng học</t>
  </si>
  <si>
    <t>Trang bị máy bơm công nghiệp</t>
  </si>
  <si>
    <t>Sc 02 nhà vệ sinh</t>
  </si>
  <si>
    <t>thoát nước</t>
  </si>
  <si>
    <t>SC toàn bộ tấm đan của hệ thống</t>
  </si>
  <si>
    <t>50 màng</t>
  </si>
  <si>
    <t>45 phòng</t>
  </si>
  <si>
    <t>01 máy</t>
  </si>
  <si>
    <t>120m2</t>
  </si>
  <si>
    <t>80m2</t>
  </si>
  <si>
    <t>Bị bể nhiều, động nước lại</t>
  </si>
  <si>
    <t>Trám lại sân thể dục sau</t>
  </si>
  <si>
    <t>Bị sập, ngã.</t>
  </si>
  <si>
    <t xml:space="preserve">Tường rào </t>
  </si>
  <si>
    <t>Thường xuyên bị cúp điện vì quá tải, nước không thoát được, ngập.</t>
  </si>
  <si>
    <t xml:space="preserve">Sửa chữa hệ thống điện,
đường nước </t>
  </si>
  <si>
    <t xml:space="preserve">THCS Phan Bội Châu </t>
  </si>
  <si>
    <t xml:space="preserve">MN Sơn Ca 4 </t>
  </si>
  <si>
    <t>450m2</t>
  </si>
  <si>
    <t>Sơn cửa các phòng học</t>
  </si>
  <si>
    <t>Sơn mới để đảm bảo an toàn và thẩm mỹ</t>
  </si>
  <si>
    <t>30m</t>
  </si>
  <si>
    <t>Thay máng xối</t>
  </si>
  <si>
    <t>Thay mới máng xối để thoát nước</t>
  </si>
  <si>
    <t>Ốp gạch men bồn rửa tay nhà vệ sinh các lớp</t>
  </si>
  <si>
    <t>Làm mới cho đảm bảo an toàn và thẩm mỹ nhà vệ sinh của cháu</t>
  </si>
  <si>
    <t>15m</t>
  </si>
  <si>
    <t>Mái hiên lớp lá</t>
  </si>
  <si>
    <t>Thay mới mái hiên di động bằng nhựa để tránh mưa</t>
  </si>
  <si>
    <t xml:space="preserve">THCS Nguyễn Hiền </t>
  </si>
  <si>
    <t>20m2</t>
  </si>
  <si>
    <t>Giám thị không có phòng, phải sử dụng khu vực hành lang để làm việc.</t>
  </si>
  <si>
    <t>25,42m2</t>
  </si>
  <si>
    <t>Làm phòng tư vấn học đường</t>
  </si>
  <si>
    <t>Hiện nay chưa có phòng tư vấn học đường.</t>
  </si>
  <si>
    <t>Hệ thống cống thường bị tắc nghẽn, một số bồn cầu đã cũ không tự động khóa hệ thống nước</t>
  </si>
  <si>
    <t xml:space="preserve">TH Lý Tự Trọng </t>
  </si>
  <si>
    <t>48m2</t>
  </si>
  <si>
    <t>Lót lại gạch men phòng GV và phòng Phó HT</t>
  </si>
  <si>
    <t>Gạch lót nền của phòng GV và phòng Phó HT là loại gạch bông (xi măng)  quá cũ và bị rỗ mặt khó làm vệ sinh cho sạch được</t>
  </si>
  <si>
    <t>Cải tạo khu nhà vệ sinh của Chi cục thuế cũ làm nhà kho.</t>
  </si>
  <si>
    <t>Hiện trường chưa có nhà kho chứa thiết bị, dụng cụ làm vệ sinh, vật dụng bán trú</t>
  </si>
  <si>
    <t xml:space="preserve">Lắp đặt mới </t>
  </si>
  <si>
    <t xml:space="preserve">TH Nguyễn Khuyến </t>
  </si>
  <si>
    <t>Lắp đặt hệ thống máng nước rửa tay cho CB-GV-NV-BM</t>
  </si>
  <si>
    <t>111m2</t>
  </si>
  <si>
    <t xml:space="preserve">Dán gạch tường  8 phòng học </t>
  </si>
  <si>
    <t xml:space="preserve">Vách phòng học tầng trệt thấp ẩm vào mùa mưa </t>
  </si>
  <si>
    <t>54m2</t>
  </si>
  <si>
    <t xml:space="preserve">Đổ bê tông, nâng nền ,lát gạch sân </t>
  </si>
  <si>
    <t xml:space="preserve">Nâng nền khu vực rửa tay nhà vệ sinh </t>
  </si>
  <si>
    <t>85m2</t>
  </si>
  <si>
    <t>Thay trần tôn  nhà vệ sinh tầng 1, tầng 2</t>
  </si>
  <si>
    <t xml:space="preserve">Trần nhà vệ sinh rỉ sét do thấm </t>
  </si>
  <si>
    <t>28m2</t>
  </si>
  <si>
    <t xml:space="preserve">Làm sườn sắt, lợp mái tôn và máng xối </t>
  </si>
  <si>
    <t xml:space="preserve">Sảnh văn phòng chính đọng nước, thấm </t>
  </si>
  <si>
    <t>25 m2</t>
  </si>
  <si>
    <t xml:space="preserve">Làm vách nhôm phòng </t>
  </si>
  <si>
    <t xml:space="preserve">Cần phòng hâm nóng thức ăn cho học sinh bán trú để đảm bảo an toàn vệ sinh thực phẩm </t>
  </si>
  <si>
    <t xml:space="preserve">Thay bồn cầu </t>
  </si>
  <si>
    <t>64 m2</t>
  </si>
  <si>
    <t xml:space="preserve">Thay gạch nền , dán gạch tường cao 1m2, chống thấm trần . </t>
  </si>
  <si>
    <t xml:space="preserve">Nhà vệ sinh xây dựng từ 2001 đã sửa chữa  nhưng hiện  đang bị ố gạch, thấm , bồn cầu cũ ố </t>
  </si>
  <si>
    <t>210 m2</t>
  </si>
  <si>
    <t>Dán gạch vách tường 4 khu vực cầu thang từ tầng  trệt đến tầng 2</t>
  </si>
  <si>
    <t xml:space="preserve">Vách các cầu thang các tầng lầu bong tróc ,vách bên phía nhà vệ sinh thấm ố </t>
  </si>
  <si>
    <t xml:space="preserve">TH Trần Văn Ơn </t>
  </si>
  <si>
    <t>Lát gạch Ceramic hành lang</t>
  </si>
  <si>
    <t>Nền các dãy hành lang không bằng phẳng, lớp xi măng bị bong tróc để lộ đá mi lồi lõm. Học sinh dễ vấp ngã, trầy xước.</t>
  </si>
  <si>
    <t>Thay Tole , thay xà gồ, thay vì kèo</t>
  </si>
  <si>
    <t>Hệ thống mái của các phòng học bị xuống cấp, Tole mục nát dẫn đến tình trạng dột</t>
  </si>
  <si>
    <t>Nhà xe giáo viên hiện nay không đủ chỗ cho giáo viên để xe, nhiều xe phải để ngoài trời, không có mái che.</t>
  </si>
  <si>
    <t>Lợp mái che nhà xe</t>
  </si>
  <si>
    <t>Tường các phòng học quét vôi đã sử dụng trên 15 năm, nay đã bong tróc, thấm ố, không đảm bảo vệ sinh sạch sẽ trong lớp học.</t>
  </si>
  <si>
    <t>Ốp gạch tường cao 1,2m  và sơn nước phòng học</t>
  </si>
  <si>
    <t xml:space="preserve">THCS Nguyễn Vĩnh Nghiệp </t>
  </si>
  <si>
    <t xml:space="preserve">TH Nguyễn Thái Bình </t>
  </si>
  <si>
    <t>Sữa chữa lắp kính bảo quản sách , dụng cụ phòng thư viện, thiết bị</t>
  </si>
  <si>
    <t>Tủ phòng thư viện, thiết bị chưa có kính , thấp, không bảo quản sách, thiết bị được</t>
  </si>
  <si>
    <t>Xây bồn rửa tay và hệ thống nước</t>
  </si>
  <si>
    <t>Chưa đủ phục vụ cho số học sinh</t>
  </si>
  <si>
    <t>Làm cửa sắt bảo vệ 3 phòng máy</t>
  </si>
  <si>
    <t>Cửa phòng máy chưa kiên cố, khó đảm bảo an toàn tài sản</t>
  </si>
  <si>
    <t>Làm hàng rào di động</t>
  </si>
  <si>
    <t>Tạo lối đi cho học sinh và ngăn khu vực</t>
  </si>
  <si>
    <t xml:space="preserve">Xây dựng hòn non bộ </t>
  </si>
  <si>
    <t xml:space="preserve"> Trường chưa có hòn non bộ theo quy định trong xây dựng công sở văn minh</t>
  </si>
  <si>
    <t xml:space="preserve">TH Kim Đồng </t>
  </si>
  <si>
    <t>Bàn ghế bị tróc sơn</t>
  </si>
  <si>
    <t>Sơn, sửa bàn ghế các lớp học</t>
  </si>
  <si>
    <t>72m2</t>
  </si>
  <si>
    <t>Sơn bong tróc, chữ bị trầy xước hư hỏng không thẩm mỹ.Trang trí mặt tiền  bằng chữ mica nổi</t>
  </si>
  <si>
    <t>Biển hiệu trường</t>
  </si>
  <si>
    <t xml:space="preserve">MN Sơn Ca 3 </t>
  </si>
  <si>
    <t>Lót sàn nhựa giả gỗ chống trơn trượt lớp Nhà trẻ</t>
  </si>
  <si>
    <t>Sàn hiện tại được lót bằng Simili đã cũ và rách, một số chỗ bị phồng rộp do dán keo</t>
  </si>
  <si>
    <t xml:space="preserve">THCS An Phú Đông </t>
  </si>
  <si>
    <t xml:space="preserve">Đào hố ga mới </t>
  </si>
  <si>
    <t xml:space="preserve">Nâng cấp cải tạo hố ga nhà vệ sinh </t>
  </si>
  <si>
    <t xml:space="preserve">Lắp đặt cửa đi và cửa sổ 16 phòng học bằng sắt kính ( cửa đi 16 cái : cao 2 m rộng 1,8 m ; cửa sổ 64 cái : 1,4 m rộng 2,4 m) </t>
  </si>
  <si>
    <t>Cửa sổ và cửa đi các phòng học bằng gỗ đã sử dụng 15 năm, nay đã mục nát dù đã sửa chữa nhiều lần</t>
  </si>
  <si>
    <t xml:space="preserve">MN Sơn Ca 2 </t>
  </si>
  <si>
    <t>Lắp mái hiên cho lớp nhà trẻ</t>
  </si>
  <si>
    <t>Hiên lớp nhà trẻ chưa có mái che, trời mưa nước tạt vào l;àm nền gạch trơn trẻ dễ ngã</t>
  </si>
  <si>
    <t xml:space="preserve">Thay khung sắt cửa sổ lớp học </t>
  </si>
  <si>
    <t>Cửa sổ lớp học đã sử dụng 10 năm nay đã xuống cấp, các khung sắt bị mục nát không đảm bảo an toàn</t>
  </si>
  <si>
    <t xml:space="preserve">TH Nguyễn T Minh Khai </t>
  </si>
  <si>
    <t>KHÁI TOÁN (đồng)</t>
  </si>
  <si>
    <t>Trường chưa có nhà để xe cho giáo viên và học sinh (Giáo viên và học sinh chỉ để xe ngoài sân trống).</t>
  </si>
  <si>
    <t xml:space="preserve">Lắp khung sắt, mái lợp bằng tấm policacbonac </t>
  </si>
  <si>
    <t>TH nguyễn Văn Thệ</t>
  </si>
  <si>
    <t>Thay lại cửa nhôm văn phòng bằng sắt , kiếng</t>
  </si>
  <si>
    <t>Cửa đi văn phòng bằng nhôm không đảm bảo yêu cầu an toàn , dễ xảy ra mất mát tài sản nhà trường .</t>
  </si>
  <si>
    <t>2,65m2</t>
  </si>
  <si>
    <t>Cửa hư hỏng , mục , bồn vệ sinh nứt, gạch men bể, hệ thống nước nhỏ dể gây nghẹt .</t>
  </si>
  <si>
    <t>Sửa chữa nhà vệ sinh học sinh , giáo viên ( thay bồn cầu , cửa , hệ thống nước)</t>
  </si>
  <si>
    <t>48 m2</t>
  </si>
  <si>
    <t xml:space="preserve">Sửa nhà kho, ngăn một phần làm nhà nghỉ giáo viên </t>
  </si>
  <si>
    <t>Nhà kho cũ</t>
  </si>
  <si>
    <t xml:space="preserve">Sơn mặt tiền bên ngoài trường, sơn lại nhà vệ sinh </t>
  </si>
  <si>
    <t xml:space="preserve">Mặc tiền phía trước trường, nhà vệ sih bị bong tróc lớp sơn </t>
  </si>
  <si>
    <t>Lát gạch nền nhà vệ sinh
Xây vách ngăn</t>
  </si>
  <si>
    <t>Nền nhà vệ sinh lâu ngày bị bong tróc.
Vách ngăn bằng ván</t>
  </si>
  <si>
    <t xml:space="preserve">TH Võ Văn Tần </t>
  </si>
  <si>
    <t xml:space="preserve">THCS Trần Quang Khải </t>
  </si>
  <si>
    <t>Lắp đặt tạm 2 phòng (nhà tiền chế)</t>
  </si>
  <si>
    <t>Trường hiện không có nhà kho, một số dụng cụ giảng dạy không có chổ để rất dể hư hỏng.</t>
  </si>
  <si>
    <t>Sửa chữa, thay thế hệ thống điện dãy C</t>
  </si>
  <si>
    <t>Hệ thống điện đưa vào sử dụng đã hơn 14 năm, không đảm bảo an toàn phòng chống cháy nổ, thường xuyên chập điện.</t>
  </si>
  <si>
    <t xml:space="preserve">MG Họa Mi 2 </t>
  </si>
  <si>
    <t>Nâng mái cao 0,5m, Thay mái Tole,thay trần la phong  tole lạnh +đòn tay sắt  (Lớp mầm 3)</t>
  </si>
  <si>
    <t>Tole lâu củ mục nát,đòn tay gỗ mục,la phong củ bằng nhựa</t>
  </si>
  <si>
    <t>Sửa chữa nới rộng nhà để xe giáo viên,làm rào lưới P40,có cửa lùa</t>
  </si>
  <si>
    <t>Do nhà xe nhỏ không đủ sức chứa và không an toàn vì không có rào lưới P40,của lùa</t>
  </si>
  <si>
    <t xml:space="preserve">TH Quới Xuân </t>
  </si>
  <si>
    <t>Sửa cửa phòng Hiệu trưởng</t>
  </si>
  <si>
    <t>Bể kiếng, rỉ sét thay cửa mới</t>
  </si>
  <si>
    <t>Làm bồn rửa tay phòng y tế</t>
  </si>
  <si>
    <t>Lắp lavabo+vòi rửa+hệ thống nước</t>
  </si>
  <si>
    <t>Bục giảng phòng tin học</t>
  </si>
  <si>
    <t>Xây bục giảng 0,8x2,4x0,3m</t>
  </si>
  <si>
    <t>Chống dột mái ngói</t>
  </si>
  <si>
    <t>Thay ngói bể</t>
  </si>
  <si>
    <t>Sửa tường rào sân trước</t>
  </si>
  <si>
    <t>Làm hàng rào sắt</t>
  </si>
  <si>
    <t>Sửa nhà xe và cổng trường</t>
  </si>
  <si>
    <t>Làm tôn nhà xe, thay thanh sắt và sơn cổng trường</t>
  </si>
  <si>
    <t xml:space="preserve">Trung tâm KTTHHN </t>
  </si>
  <si>
    <t>75m2</t>
  </si>
  <si>
    <t xml:space="preserve">Thay mới bảng tên Trường, 
sửa chữa các cửa sắt đã bị hư hỏng </t>
  </si>
  <si>
    <t>Bảng tên Trường, một số cửa sổ và cửa đi các phòng học bằng sắt đã sử dụng nhiều năm, nay đã mục nát, cần sửa chữa để đảm bảo mỹ quan và an toàn trong việc bảo vệ tài sản</t>
  </si>
  <si>
    <t>Xây dựng nhà kho: tường xây, mái tonl, nâng nền 20cm lót gạch ciamic.</t>
  </si>
  <si>
    <t xml:space="preserve">MN Bông Hồng </t>
  </si>
  <si>
    <t xml:space="preserve">MN Hồng Yến </t>
  </si>
  <si>
    <t xml:space="preserve">Làm cổng, vẽ tường, trang trí vườn cây bằng các con thú gần gũi </t>
  </si>
  <si>
    <t xml:space="preserve"> Cải tạo vườn cây của bé</t>
  </si>
  <si>
    <t>Đỗ đan và xây lại các bậc tam cấp, xử lý các hộp ghen nứt, sơn các hộp ghen, bồn hoa</t>
  </si>
  <si>
    <t xml:space="preserve">Bậc tam cấp của trường hiện nay lún và nứt đường kẽ rất lớn không đảm bảo an toàn cho cán bộ, giáo viên, nhân viên và học sinh, không đảm bảo mỹ quan trường. </t>
  </si>
  <si>
    <t xml:space="preserve">MN Sơn Ca 8 </t>
  </si>
  <si>
    <r>
      <t>340</t>
    </r>
    <r>
      <rPr>
        <sz val="11"/>
        <color indexed="8"/>
        <rFont val="Times New Roman"/>
        <family val="1"/>
      </rPr>
      <t>m</t>
    </r>
    <r>
      <rPr>
        <vertAlign val="superscript"/>
        <sz val="11"/>
        <color indexed="8"/>
        <rFont val="Times New Roman"/>
        <family val="1"/>
      </rPr>
      <t>2</t>
    </r>
  </si>
  <si>
    <t xml:space="preserve">Lắp mái che  di động cao cao 6 m </t>
  </si>
  <si>
    <t>Sân trước của trường không thể trồng cây lớn do thổ nhưỡng không phù hợp, nên không thể sử dụng để tổ chức các hoạt động ngoài trời cho trẻ và các hoạt động khác của  nhà trường.</t>
  </si>
  <si>
    <t>Thay gạch lót nền nhà vệ sinh trẻ( điểm chính)</t>
  </si>
  <si>
    <t>Nền gạch nhà vệ sinh trơn trợt không thoát được nước</t>
  </si>
  <si>
    <t>12 md</t>
  </si>
  <si>
    <t>Thay máng xối khu nhà vệ sinh học sinh (điểm chính)</t>
  </si>
  <si>
    <t>Máng xối bị mục và dột chảy xuống 
nhà vệ sinh</t>
  </si>
  <si>
    <t>225 m 2</t>
  </si>
  <si>
    <t>Thay lại gạch lót nền dãy hành lang và phía trước sân trường (Điểm chính)</t>
  </si>
  <si>
    <t>Nền gạch củ và trơn trợt</t>
  </si>
  <si>
    <t>100 md</t>
  </si>
  <si>
    <t>Thay xà gồ mái 23 cây 5x10 (4,2m/cây), thay mái tole (85m2)</t>
  </si>
  <si>
    <t>Mái tole quá củ , bị dột ( nhà bếp)</t>
  </si>
  <si>
    <t xml:space="preserve">MG Sơn Ca 1 </t>
  </si>
  <si>
    <t xml:space="preserve">TH Hồ Văn Thanh </t>
  </si>
  <si>
    <t>200m²</t>
  </si>
  <si>
    <t>Hệ thống diện đưa vào sử dụng đã hơn 15 năm, không đảm bảo an toàn phòng chống cháy nổ</t>
  </si>
  <si>
    <t>Cải tạo hệ thống điện dãy và cấp thoát nước toàn trường</t>
  </si>
  <si>
    <t>Nguồn BHYT</t>
  </si>
  <si>
    <t>50m²</t>
  </si>
  <si>
    <t>Cải tạo lại phòng y tế cho sạch sẽ</t>
  </si>
  <si>
    <t>Cải tạo mở rộng phòng y tế</t>
  </si>
  <si>
    <t xml:space="preserve">TH Nguyễn Du </t>
  </si>
  <si>
    <t>Tường cũ ẩm móc , vôi bông tróc , phía trên không có vách ngăn giữa nhà trường và nhà dân</t>
  </si>
  <si>
    <t>Xây tường – Lắp đặt khung sắt tường rào , lăn sơn nước cổng trường ( Cơ sở chính )</t>
  </si>
  <si>
    <t xml:space="preserve">Đèn chập chờn quạt bị cháy , cửa khó đóng kín </t>
  </si>
  <si>
    <t xml:space="preserve">Sửa chữa đường điện quạt,ổ khóa cửa lớp tahy laphong phòng y tế </t>
  </si>
  <si>
    <t xml:space="preserve">Hiên nay trường chưa có hệ thống tưới nước cây kiểng tự động – Lắp đặt thêm  </t>
  </si>
  <si>
    <t>Sữa chữa lắp đặt hệ thống tưới nước cây kiểng ( Tầng trệt )</t>
  </si>
  <si>
    <t xml:space="preserve">Sân trường bằng hồ vữa loang lỗ  ẩm thấp mùa mưa ngập nước </t>
  </si>
  <si>
    <t xml:space="preserve">Tráng ximăng sân trường </t>
  </si>
  <si>
    <t>Do hệ thống thoát nước ở lớp Chồi điểm chính thông với UBND Phường . Nay Phường làm căn tin nên việc thông cống rất khó . Do đó mỗi khi trẻ rửa tay , làm vệ sinh nước ứ đọng lại gây mùi hôi và xuất hiện muỗi</t>
  </si>
  <si>
    <t xml:space="preserve">Hệ thống cống nhà bếp thường xuyên bị ngập , ứ nước mỗi khi rửa chén , </t>
  </si>
  <si>
    <t>- Đào đường thoát nước</t>
  </si>
  <si>
    <t>- Ống nhựa bình minh</t>
  </si>
  <si>
    <t>- Chống dột sảnh ăn</t>
  </si>
  <si>
    <t xml:space="preserve">MG Bông Sen </t>
  </si>
  <si>
    <r>
      <t>72 m</t>
    </r>
    <r>
      <rPr>
        <vertAlign val="superscript"/>
        <sz val="11"/>
        <rFont val="Times New Roman"/>
        <family val="1"/>
      </rPr>
      <t>2</t>
    </r>
  </si>
  <si>
    <t xml:space="preserve">THCS Nguyễn An Ninh </t>
  </si>
  <si>
    <r>
      <t>120 m</t>
    </r>
    <r>
      <rPr>
        <vertAlign val="superscript"/>
        <sz val="11"/>
        <rFont val="Times New Roman"/>
        <family val="1"/>
      </rPr>
      <t>2</t>
    </r>
  </si>
  <si>
    <r>
      <t>S</t>
    </r>
    <r>
      <rPr>
        <sz val="11"/>
        <color indexed="8"/>
        <rFont val="Times New Roman"/>
        <family val="1"/>
      </rPr>
      <t>ửa chữa hệ thống cấp thoát nước toàn trường, nhà vệ sinh, cửa nhà vệ sinh</t>
    </r>
  </si>
  <si>
    <r>
      <t>Đi h</t>
    </r>
    <r>
      <rPr>
        <sz val="11"/>
        <color indexed="8"/>
        <rFont val="Times New Roman"/>
        <family val="1"/>
      </rPr>
      <t>ệ thống loa các phòng học</t>
    </r>
  </si>
  <si>
    <r>
      <t>Làm phòng giám th</t>
    </r>
    <r>
      <rPr>
        <sz val="11"/>
        <color indexed="8"/>
        <rFont val="Times New Roman"/>
        <family val="1"/>
      </rPr>
      <t>ị</t>
    </r>
  </si>
  <si>
    <r>
      <t>m</t>
    </r>
    <r>
      <rPr>
        <vertAlign val="superscript"/>
        <sz val="11"/>
        <rFont val="Times New Roman"/>
        <family val="1"/>
      </rPr>
      <t>2</t>
    </r>
  </si>
  <si>
    <r>
      <t>25 m</t>
    </r>
    <r>
      <rPr>
        <vertAlign val="superscript"/>
        <sz val="11"/>
        <rFont val="Times New Roman"/>
        <family val="1"/>
      </rPr>
      <t>2</t>
    </r>
  </si>
  <si>
    <r>
      <t>Mái tôn nhà kho đã xuống cấp, mục nát, hư hỏng</t>
    </r>
    <r>
      <rPr>
        <sz val="11"/>
        <color indexed="8"/>
        <rFont val="Times New Roman"/>
        <family val="1"/>
      </rPr>
      <t>, nền bằng đất ngập nước, vách ngăn bằng tôn.</t>
    </r>
  </si>
  <si>
    <t xml:space="preserve">Cộng chung </t>
  </si>
  <si>
    <t>KHÁI TOÁN  
(ngàn đồng)</t>
  </si>
  <si>
    <t>KHỐI LƯỢNG
 (số lượng)</t>
  </si>
  <si>
    <t xml:space="preserve">TH Nguyễn Du </t>
  </si>
  <si>
    <t xml:space="preserve">DANH MỤC CÁC CÔNG TRÌNH SỬA CHỮA TRƯỜNG HỌC NĂM 2015 </t>
  </si>
  <si>
    <t xml:space="preserve">Từ nguồn kinh phí của các trường </t>
  </si>
  <si>
    <t xml:space="preserve">Phụ lục đính kèm Công văn số 129 /GDĐT-CSVC ngày 10 tháng 3 năm 2015 </t>
  </si>
  <si>
    <t xml:space="preserve">Ngày </t>
  </si>
  <si>
    <t xml:space="preserve">Đơn vị </t>
  </si>
  <si>
    <t xml:space="preserve">Phường </t>
  </si>
  <si>
    <t xml:space="preserve">Đông Hưng Thuận </t>
  </si>
  <si>
    <t xml:space="preserve">MN Sơn Ca 7 </t>
  </si>
  <si>
    <t xml:space="preserve">Tân Hưng Thuận </t>
  </si>
  <si>
    <t xml:space="preserve">THCS Nguyễn Ánh Thủ </t>
  </si>
  <si>
    <t xml:space="preserve">Sơn Ca 2 </t>
  </si>
  <si>
    <t xml:space="preserve">Lương Thế Vinh </t>
  </si>
  <si>
    <t xml:space="preserve">Hồng Yến </t>
  </si>
  <si>
    <t xml:space="preserve">Bông Sen </t>
  </si>
  <si>
    <t xml:space="preserve">Thạnh Xuân </t>
  </si>
  <si>
    <t xml:space="preserve">MN Vàng Anh </t>
  </si>
  <si>
    <t>MN Sơn Ca 4</t>
  </si>
  <si>
    <t xml:space="preserve">Thạnh Lộc </t>
  </si>
  <si>
    <t xml:space="preserve">Hiệp Thành </t>
  </si>
  <si>
    <t xml:space="preserve">Tân Thới Hiệp </t>
  </si>
  <si>
    <t xml:space="preserve">Trung Mỹ Tây </t>
  </si>
  <si>
    <t xml:space="preserve">Tân Thới Nhất </t>
  </si>
  <si>
    <t>LỊCH KIỂM TRA TIẾN ĐỘ SỬA CHỮA TRƯỜNG LỚP NĂM 2015</t>
  </si>
  <si>
    <t xml:space="preserve">14/7/2015 </t>
  </si>
  <si>
    <t>15/7/205</t>
  </si>
  <si>
    <t xml:space="preserve">16/7/2015 </t>
  </si>
  <si>
    <t xml:space="preserve">17/7/2015 </t>
  </si>
  <si>
    <t>PHÒNG GIÁO DỤC VÀ ĐÀO TẠO QUẬN 12</t>
  </si>
  <si>
    <t xml:space="preserve">TRƯỜNG </t>
  </si>
  <si>
    <t xml:space="preserve">BÁO CÁO TiẾN ĐỘ  SỬA CHỮA TRƯỜNG HỌC NĂM 2015 </t>
  </si>
  <si>
    <t xml:space="preserve">Nguồn kinh phí điều tiết </t>
  </si>
  <si>
    <t xml:space="preserve">Nguồn dự toán của đơn vị </t>
  </si>
  <si>
    <t xml:space="preserve">TÊN ĐƠN VỊ THI CÔNG </t>
  </si>
  <si>
    <t>KHỐI LƯỢNG
HOÀN THÀNH (%)</t>
  </si>
  <si>
    <t xml:space="preserve">Công </t>
  </si>
  <si>
    <t xml:space="preserve">Quận 12, ngày …. Tháng 7 năm 2015 </t>
  </si>
  <si>
    <t xml:space="preserve">HIỆU TRƯỞNG </t>
  </si>
  <si>
    <r>
      <t xml:space="preserve">Gởi về địa chỉ email : </t>
    </r>
    <r>
      <rPr>
        <sz val="12"/>
        <color rgb="FFFF0000"/>
        <rFont val="Times New Roman"/>
        <family val="1"/>
      </rPr>
      <t>dieungu98@gmail.com</t>
    </r>
    <r>
      <rPr>
        <sz val="12"/>
        <color theme="1"/>
        <rFont val="Times New Roman"/>
        <family val="1"/>
      </rPr>
      <t xml:space="preserve"> </t>
    </r>
    <r>
      <rPr>
        <sz val="12"/>
        <rFont val="Times New Roman"/>
        <family val="1"/>
      </rPr>
      <t xml:space="preserve">trước ngày 17/7/2015 </t>
    </r>
  </si>
  <si>
    <t xml:space="preserve">và gởi bằng văn bản trước ngày 20/7/2015 </t>
  </si>
  <si>
    <t xml:space="preserve">Ghi chú : Khối lượng hoàn thành tín h đến ngày 10/7/2015 </t>
  </si>
  <si>
    <t xml:space="preserve">Nguồn xã hội hóa giáo dục </t>
  </si>
</sst>
</file>

<file path=xl/styles.xml><?xml version="1.0" encoding="utf-8"?>
<styleSheet xmlns="http://schemas.openxmlformats.org/spreadsheetml/2006/main">
  <numFmts count="4">
    <numFmt numFmtId="41" formatCode="_(* #,##0_);_(* \(#,##0\);_(* &quot;-&quot;_);_(@_)"/>
    <numFmt numFmtId="43" formatCode="_(* #,##0.00_);_(* \(#,##0.00\);_(* &quot;-&quot;??_);_(@_)"/>
    <numFmt numFmtId="164" formatCode="00"/>
    <numFmt numFmtId="165" formatCode="_(* #,##0_);_(* \(#,##0\);_(* &quot;-&quot;??_);_(@_)"/>
  </numFmts>
  <fonts count="25">
    <font>
      <sz val="11"/>
      <color theme="1"/>
      <name val="Calibri"/>
      <family val="2"/>
      <scheme val="minor"/>
    </font>
    <font>
      <sz val="11"/>
      <color theme="1"/>
      <name val="Calibri"/>
      <family val="2"/>
      <scheme val="minor"/>
    </font>
    <font>
      <sz val="12"/>
      <name val="Times New Roman"/>
    </font>
    <font>
      <sz val="12"/>
      <name val="Times New Roman"/>
      <family val="1"/>
    </font>
    <font>
      <b/>
      <sz val="11"/>
      <name val="Times New Roman"/>
      <family val="1"/>
    </font>
    <font>
      <sz val="11"/>
      <name val="Times New Roman"/>
      <family val="1"/>
    </font>
    <font>
      <sz val="13"/>
      <name val="Times New Roman"/>
      <family val="1"/>
    </font>
    <font>
      <sz val="10"/>
      <name val="Arial"/>
      <family val="2"/>
    </font>
    <font>
      <sz val="11"/>
      <name val="VNI-Times"/>
    </font>
    <font>
      <sz val="11"/>
      <color theme="1"/>
      <name val="Times New Roman"/>
      <family val="1"/>
    </font>
    <font>
      <b/>
      <vertAlign val="superscript"/>
      <sz val="11"/>
      <name val="Times New Roman"/>
      <family val="1"/>
    </font>
    <font>
      <sz val="10"/>
      <name val="Arial"/>
    </font>
    <font>
      <sz val="11"/>
      <color indexed="8"/>
      <name val="Times New Roman"/>
      <family val="1"/>
    </font>
    <font>
      <vertAlign val="superscript"/>
      <sz val="11"/>
      <color indexed="8"/>
      <name val="Times New Roman"/>
      <family val="1"/>
    </font>
    <font>
      <sz val="11"/>
      <color theme="0"/>
      <name val="Times New Roman"/>
      <family val="1"/>
    </font>
    <font>
      <vertAlign val="superscript"/>
      <sz val="11"/>
      <name val="Times New Roman"/>
      <family val="1"/>
    </font>
    <font>
      <sz val="11"/>
      <color rgb="FF000000"/>
      <name val="Times New Roman"/>
      <family val="1"/>
    </font>
    <font>
      <b/>
      <sz val="11"/>
      <color theme="1"/>
      <name val="Times New Roman"/>
      <family val="1"/>
    </font>
    <font>
      <b/>
      <sz val="11"/>
      <color theme="0"/>
      <name val="Times New Roman"/>
      <family val="1"/>
    </font>
    <font>
      <sz val="12"/>
      <color theme="1"/>
      <name val="Times New Roman"/>
      <family val="1"/>
    </font>
    <font>
      <b/>
      <sz val="12"/>
      <color theme="1"/>
      <name val="Times New Roman"/>
      <family val="1"/>
    </font>
    <font>
      <b/>
      <sz val="12"/>
      <color theme="0"/>
      <name val="Times New Roman"/>
      <family val="1"/>
    </font>
    <font>
      <b/>
      <sz val="14"/>
      <color rgb="FFFF0000"/>
      <name val="Times New Roman"/>
      <family val="1"/>
    </font>
    <font>
      <sz val="12"/>
      <color theme="0"/>
      <name val="Times New Roman"/>
      <family val="1"/>
    </font>
    <font>
      <sz val="12"/>
      <color rgb="FFFF0000"/>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13">
    <xf numFmtId="0" fontId="0" fillId="0" borderId="0"/>
    <xf numFmtId="43" fontId="1" fillId="0" borderId="0" applyFont="0" applyFill="0" applyBorder="0" applyAlignment="0" applyProtection="0"/>
    <xf numFmtId="0" fontId="2" fillId="0" borderId="0"/>
    <xf numFmtId="41"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0" fontId="7" fillId="0" borderId="0"/>
    <xf numFmtId="0" fontId="8"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1" fillId="0" borderId="0"/>
  </cellStyleXfs>
  <cellXfs count="229">
    <xf numFmtId="0" fontId="0" fillId="0" borderId="0" xfId="0"/>
    <xf numFmtId="3" fontId="5" fillId="0" borderId="1" xfId="2" applyNumberFormat="1" applyFont="1" applyBorder="1" applyAlignment="1">
      <alignment horizontal="right" vertical="center" wrapText="1"/>
    </xf>
    <xf numFmtId="0" fontId="5" fillId="0" borderId="1" xfId="2" applyFont="1" applyBorder="1" applyAlignment="1">
      <alignment horizontal="left" vertical="center" wrapText="1"/>
    </xf>
    <xf numFmtId="0" fontId="3" fillId="0" borderId="0" xfId="0" applyFont="1"/>
    <xf numFmtId="164" fontId="5" fillId="0" borderId="1" xfId="0" applyNumberFormat="1" applyFont="1" applyBorder="1" applyAlignment="1">
      <alignment horizontal="center" vertical="center" wrapText="1"/>
    </xf>
    <xf numFmtId="3" fontId="5" fillId="0" borderId="1" xfId="0" applyNumberFormat="1" applyFont="1" applyBorder="1" applyAlignment="1">
      <alignment horizontal="right" vertical="center" wrapText="1"/>
    </xf>
    <xf numFmtId="0" fontId="9" fillId="0" borderId="0" xfId="0" applyFont="1"/>
    <xf numFmtId="0" fontId="9" fillId="0" borderId="1" xfId="0" quotePrefix="1" applyFont="1" applyBorder="1" applyAlignment="1">
      <alignment vertical="top" wrapText="1"/>
    </xf>
    <xf numFmtId="0" fontId="9" fillId="0" borderId="1" xfId="0" applyFont="1" applyBorder="1" applyAlignment="1">
      <alignment horizontal="center" vertical="center"/>
    </xf>
    <xf numFmtId="0" fontId="9" fillId="0" borderId="1" xfId="0" quotePrefix="1" applyFont="1" applyBorder="1" applyAlignment="1">
      <alignment vertical="top"/>
    </xf>
    <xf numFmtId="0" fontId="9" fillId="0" borderId="1" xfId="0" applyFont="1" applyBorder="1"/>
    <xf numFmtId="3" fontId="5" fillId="0" borderId="1" xfId="0" applyNumberFormat="1" applyFont="1" applyBorder="1" applyAlignment="1">
      <alignment horizontal="righ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top" wrapText="1"/>
    </xf>
    <xf numFmtId="3" fontId="5" fillId="0" borderId="1" xfId="0" applyNumberFormat="1" applyFont="1" applyBorder="1" applyAlignment="1">
      <alignment horizontal="right" vertical="top" wrapText="1"/>
    </xf>
    <xf numFmtId="0" fontId="5" fillId="0" borderId="1" xfId="0" applyFont="1" applyBorder="1" applyAlignment="1">
      <alignment horizontal="justify" vertical="top" wrapText="1"/>
    </xf>
    <xf numFmtId="164" fontId="4" fillId="0" borderId="1" xfId="0" applyNumberFormat="1" applyFont="1" applyBorder="1" applyAlignment="1">
      <alignment horizontal="left" vertical="center" wrapText="1"/>
    </xf>
    <xf numFmtId="3" fontId="5" fillId="0" borderId="2" xfId="0" applyNumberFormat="1" applyFont="1" applyBorder="1" applyAlignment="1">
      <alignment horizontal="righ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3" fontId="5" fillId="0" borderId="1" xfId="2" applyNumberFormat="1" applyFont="1" applyBorder="1" applyAlignment="1">
      <alignment horizontal="center" vertical="center" wrapText="1"/>
    </xf>
    <xf numFmtId="0" fontId="5" fillId="0" borderId="0" xfId="0" applyFont="1"/>
    <xf numFmtId="0" fontId="5" fillId="0" borderId="1" xfId="0" applyFont="1" applyBorder="1" applyAlignment="1">
      <alignment vertical="top" wrapText="1"/>
    </xf>
    <xf numFmtId="0" fontId="14" fillId="0" borderId="0" xfId="0" applyFont="1" applyBorder="1"/>
    <xf numFmtId="0" fontId="5" fillId="0" borderId="1" xfId="0" applyFont="1" applyBorder="1" applyAlignment="1">
      <alignment horizontal="center" vertical="center" wrapText="1"/>
    </xf>
    <xf numFmtId="165" fontId="9" fillId="0" borderId="1" xfId="1" applyNumberFormat="1" applyFont="1" applyBorder="1" applyAlignment="1">
      <alignment horizontal="right"/>
    </xf>
    <xf numFmtId="0" fontId="5" fillId="0" borderId="5" xfId="0" quotePrefix="1" applyFont="1" applyBorder="1" applyAlignment="1">
      <alignment horizontal="left"/>
    </xf>
    <xf numFmtId="3" fontId="5" fillId="0" borderId="1" xfId="0" applyNumberFormat="1" applyFont="1" applyBorder="1" applyAlignment="1">
      <alignment horizontal="center" vertical="center" wrapText="1"/>
    </xf>
    <xf numFmtId="0" fontId="16" fillId="0" borderId="1" xfId="0" applyFont="1" applyBorder="1" applyAlignment="1">
      <alignment wrapText="1"/>
    </xf>
    <xf numFmtId="0" fontId="5" fillId="0" borderId="1" xfId="0" applyFont="1" applyBorder="1" applyAlignment="1">
      <alignment wrapText="1"/>
    </xf>
    <xf numFmtId="0" fontId="5" fillId="0" borderId="1" xfId="0" applyFont="1" applyBorder="1" applyAlignment="1">
      <alignment horizontal="left" vertical="top" wrapText="1"/>
    </xf>
    <xf numFmtId="0" fontId="9" fillId="0" borderId="1" xfId="0" applyFont="1" applyBorder="1" applyAlignment="1">
      <alignment vertical="center" wrapText="1"/>
    </xf>
    <xf numFmtId="165" fontId="5" fillId="0" borderId="1" xfId="1" applyNumberFormat="1" applyFont="1" applyBorder="1" applyAlignment="1">
      <alignment horizontal="center" vertical="top" wrapText="1"/>
    </xf>
    <xf numFmtId="165" fontId="5" fillId="0" borderId="1" xfId="1" applyNumberFormat="1" applyFont="1" applyBorder="1" applyAlignment="1">
      <alignment horizontal="right" vertical="top" shrinkToFit="1"/>
    </xf>
    <xf numFmtId="0" fontId="5" fillId="0" borderId="1" xfId="0" applyFont="1" applyBorder="1" applyAlignment="1">
      <alignment horizontal="center" vertical="top"/>
    </xf>
    <xf numFmtId="0" fontId="5" fillId="0" borderId="7" xfId="0" applyFont="1" applyBorder="1" applyAlignment="1">
      <alignment vertical="top" wrapText="1"/>
    </xf>
    <xf numFmtId="0" fontId="9" fillId="0" borderId="1" xfId="0" applyFont="1" applyBorder="1" applyAlignment="1">
      <alignment horizontal="left" vertical="center" wrapText="1"/>
    </xf>
    <xf numFmtId="165" fontId="9" fillId="0" borderId="1" xfId="1" applyNumberFormat="1" applyFont="1" applyBorder="1" applyAlignment="1">
      <alignment horizontal="right" vertical="center"/>
    </xf>
    <xf numFmtId="165" fontId="9" fillId="0" borderId="0" xfId="1" applyNumberFormat="1" applyFont="1" applyAlignment="1">
      <alignment horizontal="right"/>
    </xf>
    <xf numFmtId="165" fontId="5" fillId="0" borderId="1" xfId="1" applyNumberFormat="1" applyFont="1" applyBorder="1" applyAlignment="1">
      <alignment horizontal="right" vertical="center"/>
    </xf>
    <xf numFmtId="165" fontId="4" fillId="0" borderId="2" xfId="1" applyNumberFormat="1" applyFont="1" applyBorder="1" applyAlignment="1">
      <alignment horizontal="right" vertical="center" wrapText="1"/>
    </xf>
    <xf numFmtId="165" fontId="4" fillId="0" borderId="4" xfId="1" applyNumberFormat="1" applyFont="1" applyBorder="1" applyAlignment="1">
      <alignment horizontal="right" vertical="center" wrapText="1"/>
    </xf>
    <xf numFmtId="165" fontId="5" fillId="0" borderId="1" xfId="1" applyNumberFormat="1" applyFont="1" applyBorder="1" applyAlignment="1">
      <alignment horizontal="right" vertical="top" wrapText="1"/>
    </xf>
    <xf numFmtId="165" fontId="17" fillId="0" borderId="1" xfId="1" applyNumberFormat="1" applyFont="1" applyBorder="1" applyAlignment="1">
      <alignment horizontal="right"/>
    </xf>
    <xf numFmtId="0" fontId="17" fillId="0" borderId="0" xfId="0" applyFont="1"/>
    <xf numFmtId="0" fontId="5" fillId="0" borderId="4" xfId="0" applyFont="1" applyBorder="1" applyAlignment="1">
      <alignment horizontal="center" vertical="center" wrapText="1"/>
    </xf>
    <xf numFmtId="0" fontId="14" fillId="0" borderId="0" xfId="0" applyFont="1" applyBorder="1" applyAlignment="1">
      <alignment vertical="top"/>
    </xf>
    <xf numFmtId="0" fontId="18" fillId="0" borderId="0" xfId="0" applyFont="1" applyBorder="1"/>
    <xf numFmtId="165" fontId="14" fillId="0" borderId="0" xfId="4" applyNumberFormat="1" applyFont="1" applyBorder="1" applyAlignment="1">
      <alignment horizontal="center" vertical="center" shrinkToFit="1"/>
    </xf>
    <xf numFmtId="165" fontId="14" fillId="0" borderId="0" xfId="4" applyNumberFormat="1" applyFont="1" applyBorder="1" applyAlignment="1">
      <alignment horizontal="right" vertical="center" shrinkToFit="1"/>
    </xf>
    <xf numFmtId="0" fontId="9" fillId="0" borderId="1" xfId="0" applyFont="1" applyBorder="1" applyAlignment="1">
      <alignment horizontal="center" vertical="top" wrapText="1"/>
    </xf>
    <xf numFmtId="165" fontId="9" fillId="0" borderId="1" xfId="1" applyNumberFormat="1" applyFont="1" applyBorder="1" applyAlignment="1">
      <alignment horizontal="right" vertical="top" wrapText="1"/>
    </xf>
    <xf numFmtId="0" fontId="9" fillId="0" borderId="0" xfId="0" applyFont="1" applyAlignment="1">
      <alignment horizontal="center"/>
    </xf>
    <xf numFmtId="0" fontId="17" fillId="0" borderId="1" xfId="0" applyFont="1" applyBorder="1" applyAlignment="1">
      <alignment horizontal="center"/>
    </xf>
    <xf numFmtId="0" fontId="4" fillId="0" borderId="0" xfId="0" applyFont="1" applyFill="1" applyBorder="1" applyAlignment="1">
      <alignment vertical="center" wrapText="1"/>
    </xf>
    <xf numFmtId="0" fontId="4" fillId="0" borderId="0" xfId="12" applyFont="1" applyFill="1" applyBorder="1" applyAlignment="1">
      <alignment horizontal="left" vertical="top" wrapText="1"/>
    </xf>
    <xf numFmtId="0" fontId="5" fillId="0" borderId="1" xfId="0" applyFont="1" applyBorder="1" applyAlignment="1">
      <alignment horizontal="center" vertical="center"/>
    </xf>
    <xf numFmtId="0" fontId="14" fillId="0" borderId="0" xfId="0" applyFont="1" applyBorder="1" applyAlignment="1">
      <alignment wrapText="1"/>
    </xf>
    <xf numFmtId="0" fontId="14" fillId="0" borderId="0" xfId="0" applyFont="1" applyBorder="1" applyAlignment="1">
      <alignment vertical="center"/>
    </xf>
    <xf numFmtId="0" fontId="5" fillId="0" borderId="0" xfId="0" applyFont="1" applyAlignment="1">
      <alignment vertical="center"/>
    </xf>
    <xf numFmtId="0" fontId="9" fillId="0" borderId="2" xfId="0" applyFont="1" applyBorder="1"/>
    <xf numFmtId="0" fontId="9" fillId="0" borderId="4" xfId="0" applyFont="1" applyBorder="1"/>
    <xf numFmtId="0" fontId="9" fillId="0" borderId="3" xfId="0" applyFont="1" applyBorder="1"/>
    <xf numFmtId="0" fontId="5" fillId="0" borderId="7" xfId="0" applyFont="1" applyBorder="1" applyAlignment="1">
      <alignment wrapText="1"/>
    </xf>
    <xf numFmtId="0" fontId="5" fillId="0" borderId="7" xfId="0" applyFont="1" applyBorder="1" applyAlignment="1">
      <alignment horizontal="left" wrapText="1"/>
    </xf>
    <xf numFmtId="0" fontId="5" fillId="0" borderId="0" xfId="0" applyFont="1" applyBorder="1"/>
    <xf numFmtId="0" fontId="5" fillId="0" borderId="2" xfId="0" applyFont="1" applyBorder="1" applyAlignment="1">
      <alignment horizontal="left" vertical="center" wrapText="1"/>
    </xf>
    <xf numFmtId="0" fontId="5" fillId="0" borderId="8" xfId="0" applyFont="1" applyBorder="1"/>
    <xf numFmtId="0" fontId="5" fillId="0" borderId="3" xfId="0" applyFont="1" applyFill="1" applyBorder="1" applyAlignment="1">
      <alignment horizontal="left" vertical="center" wrapText="1"/>
    </xf>
    <xf numFmtId="0" fontId="5" fillId="0" borderId="3" xfId="0" applyFont="1" applyBorder="1"/>
    <xf numFmtId="0" fontId="14" fillId="0" borderId="0" xfId="0"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horizontal="left" vertical="center"/>
    </xf>
    <xf numFmtId="0" fontId="5" fillId="0" borderId="1" xfId="0" applyFont="1" applyFill="1" applyBorder="1" applyAlignment="1">
      <alignment horizontal="left" wrapText="1"/>
    </xf>
    <xf numFmtId="0" fontId="5" fillId="0" borderId="1" xfId="0" applyFont="1" applyFill="1" applyBorder="1" applyAlignment="1">
      <alignment horizontal="left" vertical="center" wrapText="1"/>
    </xf>
    <xf numFmtId="0" fontId="17" fillId="0" borderId="0" xfId="0" applyFont="1" applyAlignment="1">
      <alignment horizontal="center" vertical="center"/>
    </xf>
    <xf numFmtId="0" fontId="9" fillId="0" borderId="0" xfId="0" applyFont="1" applyBorder="1"/>
    <xf numFmtId="0" fontId="5" fillId="0" borderId="9" xfId="0" applyFont="1" applyBorder="1" applyAlignment="1">
      <alignment vertical="center" wrapText="1"/>
    </xf>
    <xf numFmtId="0" fontId="9" fillId="0" borderId="9" xfId="0" applyFont="1" applyBorder="1" applyAlignment="1">
      <alignment vertical="center" wrapText="1"/>
    </xf>
    <xf numFmtId="0" fontId="17" fillId="0" borderId="13" xfId="0" applyFont="1" applyFill="1" applyBorder="1" applyAlignment="1">
      <alignment vertical="center" wrapText="1"/>
    </xf>
    <xf numFmtId="0" fontId="5" fillId="0" borderId="9" xfId="2" applyFont="1" applyBorder="1" applyAlignment="1">
      <alignment vertical="center" wrapText="1"/>
    </xf>
    <xf numFmtId="0" fontId="5" fillId="0" borderId="9" xfId="0" applyFont="1" applyBorder="1" applyAlignment="1">
      <alignment wrapText="1"/>
    </xf>
    <xf numFmtId="0" fontId="9" fillId="0" borderId="9" xfId="0" applyFont="1" applyBorder="1" applyAlignment="1">
      <alignment horizontal="left" vertical="center" wrapText="1"/>
    </xf>
    <xf numFmtId="0" fontId="4" fillId="0" borderId="13" xfId="6" applyFont="1" applyFill="1" applyBorder="1" applyAlignment="1">
      <alignment horizontal="left" vertical="center" wrapText="1"/>
    </xf>
    <xf numFmtId="0" fontId="5" fillId="0" borderId="10" xfId="0" applyFont="1" applyBorder="1" applyAlignment="1">
      <alignment vertical="top" wrapText="1"/>
    </xf>
    <xf numFmtId="0" fontId="5" fillId="0" borderId="11" xfId="0" applyFont="1" applyBorder="1" applyAlignment="1">
      <alignment vertical="center" wrapText="1"/>
    </xf>
    <xf numFmtId="0" fontId="9" fillId="0" borderId="9" xfId="0" applyFont="1" applyBorder="1" applyAlignment="1">
      <alignment wrapText="1"/>
    </xf>
    <xf numFmtId="0" fontId="5" fillId="0" borderId="9" xfId="0" applyFont="1" applyBorder="1" applyAlignment="1">
      <alignment horizontal="left" vertical="center" wrapText="1"/>
    </xf>
    <xf numFmtId="0" fontId="5" fillId="0" borderId="9" xfId="12" applyFont="1" applyBorder="1" applyAlignment="1">
      <alignment horizontal="left" vertical="top" wrapText="1"/>
    </xf>
    <xf numFmtId="0" fontId="17" fillId="0" borderId="10" xfId="0" applyFont="1" applyBorder="1"/>
    <xf numFmtId="165" fontId="17" fillId="0" borderId="9" xfId="1" applyNumberFormat="1" applyFont="1" applyBorder="1" applyAlignment="1">
      <alignment horizontal="right"/>
    </xf>
    <xf numFmtId="0" fontId="17" fillId="0" borderId="10" xfId="0" applyFont="1" applyBorder="1" applyAlignment="1"/>
    <xf numFmtId="165" fontId="9" fillId="0" borderId="3" xfId="1" applyNumberFormat="1" applyFont="1" applyBorder="1" applyAlignment="1">
      <alignment horizontal="right" vertical="top" wrapText="1"/>
    </xf>
    <xf numFmtId="0" fontId="9" fillId="0" borderId="2" xfId="0" applyFont="1" applyBorder="1" applyAlignment="1">
      <alignment horizontal="center" vertical="top" wrapText="1"/>
    </xf>
    <xf numFmtId="165" fontId="9" fillId="0" borderId="2" xfId="1" applyNumberFormat="1" applyFont="1" applyBorder="1" applyAlignment="1">
      <alignment horizontal="right" vertical="top" wrapText="1"/>
    </xf>
    <xf numFmtId="0" fontId="5" fillId="0" borderId="4" xfId="0" applyFont="1" applyBorder="1" applyAlignment="1">
      <alignment horizontal="center" vertical="top" wrapText="1"/>
    </xf>
    <xf numFmtId="164" fontId="5"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164" fontId="5" fillId="0" borderId="4" xfId="2" applyNumberFormat="1" applyFont="1" applyBorder="1" applyAlignment="1">
      <alignment horizontal="center" vertical="center" wrapText="1"/>
    </xf>
    <xf numFmtId="0" fontId="9" fillId="0" borderId="4" xfId="0" applyFont="1" applyBorder="1" applyAlignment="1">
      <alignment horizontal="center"/>
    </xf>
    <xf numFmtId="164" fontId="5" fillId="0" borderId="4" xfId="0" applyNumberFormat="1" applyFont="1" applyBorder="1" applyAlignment="1">
      <alignment horizontal="center" vertical="top" wrapText="1"/>
    </xf>
    <xf numFmtId="0" fontId="5" fillId="0" borderId="4" xfId="2" applyFont="1" applyBorder="1" applyAlignment="1">
      <alignment horizontal="center" vertical="center" wrapText="1"/>
    </xf>
    <xf numFmtId="0" fontId="9" fillId="0" borderId="3" xfId="0" applyFont="1" applyBorder="1" applyAlignment="1">
      <alignment horizontal="center"/>
    </xf>
    <xf numFmtId="164" fontId="4" fillId="0" borderId="4" xfId="0" applyNumberFormat="1" applyFont="1" applyBorder="1" applyAlignment="1">
      <alignment horizontal="center" vertical="center" wrapText="1"/>
    </xf>
    <xf numFmtId="0" fontId="4" fillId="0" borderId="0" xfId="0" applyFont="1" applyFill="1" applyBorder="1" applyAlignment="1">
      <alignment horizontal="left" vertical="center" wrapText="1"/>
    </xf>
    <xf numFmtId="0" fontId="9" fillId="0" borderId="14" xfId="0" applyFont="1" applyBorder="1"/>
    <xf numFmtId="0" fontId="9" fillId="0" borderId="13" xfId="0" applyFont="1" applyBorder="1"/>
    <xf numFmtId="0" fontId="9" fillId="0" borderId="11" xfId="0" applyFont="1" applyBorder="1"/>
    <xf numFmtId="0" fontId="9" fillId="0" borderId="12" xfId="0" applyFont="1" applyBorder="1"/>
    <xf numFmtId="0" fontId="9" fillId="0" borderId="12" xfId="0" applyFont="1" applyBorder="1" applyAlignment="1">
      <alignment horizontal="left"/>
    </xf>
    <xf numFmtId="165" fontId="9" fillId="0" borderId="2" xfId="1" applyNumberFormat="1" applyFont="1" applyBorder="1" applyAlignment="1">
      <alignment horizontal="right"/>
    </xf>
    <xf numFmtId="165" fontId="9" fillId="0" borderId="4" xfId="1" applyNumberFormat="1" applyFont="1" applyBorder="1" applyAlignment="1">
      <alignment horizontal="right"/>
    </xf>
    <xf numFmtId="165" fontId="9" fillId="0" borderId="3" xfId="1" applyNumberFormat="1" applyFont="1" applyBorder="1" applyAlignment="1">
      <alignment horizontal="right"/>
    </xf>
    <xf numFmtId="0" fontId="9" fillId="0" borderId="4" xfId="0" applyFont="1" applyBorder="1" applyAlignment="1">
      <alignment horizontal="right"/>
    </xf>
    <xf numFmtId="38" fontId="17" fillId="0" borderId="9" xfId="0" applyNumberFormat="1" applyFont="1" applyBorder="1" applyAlignment="1">
      <alignment horizontal="right"/>
    </xf>
    <xf numFmtId="0" fontId="9" fillId="0" borderId="0" xfId="0" applyFont="1" applyAlignment="1">
      <alignment horizontal="right"/>
    </xf>
    <xf numFmtId="0" fontId="14" fillId="0" borderId="0" xfId="0" applyFont="1" applyBorder="1" applyAlignment="1">
      <alignment horizontal="center"/>
    </xf>
    <xf numFmtId="0" fontId="5" fillId="0" borderId="0" xfId="0" applyFont="1" applyAlignment="1">
      <alignment horizontal="center"/>
    </xf>
    <xf numFmtId="0" fontId="17" fillId="0" borderId="0" xfId="0" applyFont="1" applyBorder="1"/>
    <xf numFmtId="3" fontId="17" fillId="0" borderId="13" xfId="0" applyNumberFormat="1" applyFont="1" applyBorder="1" applyAlignment="1">
      <alignment horizontal="right"/>
    </xf>
    <xf numFmtId="3" fontId="5" fillId="0" borderId="1" xfId="2" applyNumberFormat="1" applyFont="1" applyBorder="1" applyAlignment="1">
      <alignment horizontal="right" vertical="center"/>
    </xf>
    <xf numFmtId="165" fontId="17" fillId="0" borderId="13" xfId="0" applyNumberFormat="1" applyFont="1" applyBorder="1" applyAlignment="1">
      <alignment horizontal="right"/>
    </xf>
    <xf numFmtId="0" fontId="4" fillId="0" borderId="4" xfId="0" applyFont="1" applyBorder="1" applyAlignment="1">
      <alignment horizontal="right" vertical="center" wrapText="1"/>
    </xf>
    <xf numFmtId="38" fontId="5" fillId="0" borderId="1" xfId="0" applyNumberFormat="1" applyFont="1" applyBorder="1" applyAlignment="1">
      <alignment horizontal="right"/>
    </xf>
    <xf numFmtId="38" fontId="5" fillId="0" borderId="3" xfId="0" applyNumberFormat="1" applyFont="1" applyBorder="1" applyAlignment="1">
      <alignment horizontal="right"/>
    </xf>
    <xf numFmtId="0" fontId="17" fillId="0" borderId="13" xfId="0" applyFont="1" applyBorder="1" applyAlignment="1">
      <alignment horizontal="right"/>
    </xf>
    <xf numFmtId="3" fontId="16" fillId="0" borderId="1" xfId="0" applyNumberFormat="1" applyFont="1" applyBorder="1" applyAlignment="1">
      <alignment horizontal="right" wrapText="1"/>
    </xf>
    <xf numFmtId="3" fontId="5" fillId="0" borderId="2" xfId="0" applyNumberFormat="1" applyFont="1" applyBorder="1" applyAlignment="1">
      <alignment horizontal="right" vertical="center"/>
    </xf>
    <xf numFmtId="0" fontId="5" fillId="0" borderId="3" xfId="0" applyFont="1" applyBorder="1" applyAlignment="1">
      <alignment horizontal="right"/>
    </xf>
    <xf numFmtId="165" fontId="5" fillId="0" borderId="1" xfId="11" applyNumberFormat="1" applyFont="1" applyBorder="1" applyAlignment="1">
      <alignment horizontal="right" vertical="center" wrapText="1"/>
    </xf>
    <xf numFmtId="165" fontId="5" fillId="0" borderId="1" xfId="5" applyNumberFormat="1" applyFont="1" applyBorder="1" applyAlignment="1">
      <alignment horizontal="right" vertical="top"/>
    </xf>
    <xf numFmtId="165" fontId="5" fillId="0" borderId="1" xfId="1" applyNumberFormat="1" applyFont="1" applyFill="1" applyBorder="1" applyAlignment="1">
      <alignment horizontal="right"/>
    </xf>
    <xf numFmtId="165" fontId="5" fillId="0" borderId="1" xfId="1" applyNumberFormat="1" applyFont="1" applyFill="1" applyBorder="1" applyAlignment="1">
      <alignment horizontal="right" vertical="center" wrapText="1"/>
    </xf>
    <xf numFmtId="0" fontId="12" fillId="0" borderId="0" xfId="0" applyFont="1" applyBorder="1" applyAlignment="1">
      <alignment vertical="top" wrapText="1"/>
    </xf>
    <xf numFmtId="165" fontId="5" fillId="0" borderId="1" xfId="0" applyNumberFormat="1" applyFont="1" applyBorder="1" applyAlignment="1">
      <alignment horizontal="right" vertical="center" shrinkToFit="1"/>
    </xf>
    <xf numFmtId="0" fontId="4" fillId="0" borderId="10" xfId="0" applyFont="1" applyFill="1" applyBorder="1"/>
    <xf numFmtId="3" fontId="17" fillId="0" borderId="9" xfId="0" applyNumberFormat="1" applyFont="1" applyBorder="1" applyAlignment="1">
      <alignment horizontal="right"/>
    </xf>
    <xf numFmtId="3" fontId="5" fillId="0" borderId="4" xfId="0" applyNumberFormat="1" applyFont="1" applyBorder="1" applyAlignment="1">
      <alignment horizontal="center" vertical="top" wrapText="1"/>
    </xf>
    <xf numFmtId="3" fontId="5" fillId="0" borderId="4" xfId="0" applyNumberFormat="1" applyFont="1" applyBorder="1" applyAlignment="1">
      <alignment horizontal="right" vertical="top" wrapText="1"/>
    </xf>
    <xf numFmtId="165" fontId="17" fillId="0" borderId="13" xfId="1" applyNumberFormat="1" applyFont="1" applyBorder="1" applyAlignment="1">
      <alignment horizontal="right"/>
    </xf>
    <xf numFmtId="0" fontId="17" fillId="0" borderId="10" xfId="0" applyFont="1" applyFill="1" applyBorder="1" applyAlignment="1">
      <alignment horizontal="justify" vertical="top" wrapText="1"/>
    </xf>
    <xf numFmtId="0" fontId="9" fillId="0" borderId="1" xfId="0" applyFont="1" applyBorder="1" applyAlignment="1">
      <alignment horizontal="justify" vertical="top" wrapText="1"/>
    </xf>
    <xf numFmtId="0" fontId="9" fillId="0" borderId="2" xfId="0" applyFont="1" applyBorder="1" applyAlignment="1">
      <alignment horizontal="justify" vertical="top" wrapText="1"/>
    </xf>
    <xf numFmtId="0" fontId="9" fillId="0" borderId="4" xfId="0" applyFont="1" applyBorder="1" applyAlignment="1">
      <alignment horizontal="justify" vertical="top" wrapText="1"/>
    </xf>
    <xf numFmtId="0" fontId="9" fillId="0" borderId="4" xfId="0" applyFont="1" applyBorder="1" applyAlignment="1">
      <alignment horizontal="center" vertical="top" wrapText="1"/>
    </xf>
    <xf numFmtId="165" fontId="9" fillId="0" borderId="4" xfId="1" applyNumberFormat="1" applyFont="1" applyBorder="1" applyAlignment="1">
      <alignment horizontal="right" vertical="top" wrapText="1"/>
    </xf>
    <xf numFmtId="0" fontId="9" fillId="0" borderId="3" xfId="0" applyFont="1" applyBorder="1" applyAlignment="1">
      <alignment horizontal="justify" vertical="top" wrapText="1"/>
    </xf>
    <xf numFmtId="0" fontId="9" fillId="0" borderId="3" xfId="0" applyFont="1" applyBorder="1" applyAlignment="1">
      <alignment vertical="top" wrapText="1"/>
    </xf>
    <xf numFmtId="0" fontId="4" fillId="0" borderId="13" xfId="2" applyFont="1" applyFill="1" applyBorder="1" applyAlignment="1">
      <alignment vertical="center" wrapText="1"/>
    </xf>
    <xf numFmtId="0" fontId="5" fillId="0" borderId="9" xfId="0" applyFont="1" applyBorder="1" applyAlignment="1">
      <alignment horizontal="center" vertical="center" wrapText="1"/>
    </xf>
    <xf numFmtId="0" fontId="9" fillId="0" borderId="9" xfId="0" quotePrefix="1" applyFont="1" applyBorder="1" applyAlignment="1">
      <alignment vertical="top" wrapText="1"/>
    </xf>
    <xf numFmtId="0" fontId="9" fillId="0" borderId="9" xfId="0" quotePrefix="1" applyFont="1" applyBorder="1" applyAlignment="1">
      <alignment wrapText="1"/>
    </xf>
    <xf numFmtId="0" fontId="9" fillId="0" borderId="14" xfId="0" applyFont="1" applyFill="1" applyBorder="1"/>
    <xf numFmtId="0" fontId="9" fillId="0" borderId="0" xfId="0" applyFont="1" applyFill="1" applyBorder="1"/>
    <xf numFmtId="0" fontId="9" fillId="0" borderId="8" xfId="0" applyFont="1" applyFill="1" applyBorder="1"/>
    <xf numFmtId="0" fontId="17" fillId="0" borderId="10" xfId="0" applyFont="1" applyFill="1" applyBorder="1"/>
    <xf numFmtId="0" fontId="5" fillId="0" borderId="9" xfId="0" applyFont="1" applyBorder="1"/>
    <xf numFmtId="0" fontId="5" fillId="0" borderId="9" xfId="0" applyFont="1" applyBorder="1" applyAlignment="1">
      <alignment horizontal="justify" vertical="top" wrapText="1"/>
    </xf>
    <xf numFmtId="0" fontId="4" fillId="0" borderId="13" xfId="0" applyFont="1" applyFill="1" applyBorder="1" applyAlignment="1">
      <alignment horizontal="justify" vertical="top" wrapText="1"/>
    </xf>
    <xf numFmtId="0" fontId="16" fillId="0" borderId="9" xfId="0" applyFont="1" applyBorder="1" applyAlignment="1">
      <alignment wrapText="1"/>
    </xf>
    <xf numFmtId="0" fontId="9" fillId="2" borderId="9" xfId="0" applyFont="1" applyFill="1" applyBorder="1" applyAlignment="1">
      <alignment wrapText="1"/>
    </xf>
    <xf numFmtId="0" fontId="4" fillId="0" borderId="13" xfId="0" applyFont="1" applyFill="1" applyBorder="1" applyAlignment="1">
      <alignment vertical="center" wrapText="1"/>
    </xf>
    <xf numFmtId="0" fontId="5" fillId="0" borderId="9" xfId="0" applyFont="1" applyFill="1" applyBorder="1"/>
    <xf numFmtId="0" fontId="5" fillId="0" borderId="9" xfId="0" applyFont="1" applyFill="1" applyBorder="1" applyAlignment="1">
      <alignment horizontal="left" vertical="center" wrapText="1"/>
    </xf>
    <xf numFmtId="0" fontId="5" fillId="0" borderId="13" xfId="0" applyFont="1" applyFill="1" applyBorder="1" applyAlignment="1">
      <alignment vertical="center" wrapText="1"/>
    </xf>
    <xf numFmtId="0" fontId="5" fillId="0" borderId="9" xfId="0" applyFont="1" applyBorder="1" applyAlignment="1">
      <alignment vertical="center"/>
    </xf>
    <xf numFmtId="0" fontId="9" fillId="0" borderId="9" xfId="0" applyFont="1" applyBorder="1" applyAlignment="1">
      <alignment horizontal="justify" vertical="top" wrapText="1"/>
    </xf>
    <xf numFmtId="0" fontId="9" fillId="0" borderId="11" xfId="0" applyFont="1" applyBorder="1" applyAlignment="1">
      <alignment horizontal="justify" vertical="top" wrapText="1"/>
    </xf>
    <xf numFmtId="0" fontId="9" fillId="0" borderId="13" xfId="0" applyFont="1" applyBorder="1" applyAlignment="1">
      <alignment horizontal="justify" vertical="top" wrapText="1"/>
    </xf>
    <xf numFmtId="0" fontId="9" fillId="0" borderId="12" xfId="0" applyFont="1" applyBorder="1" applyAlignment="1">
      <alignment horizontal="justify" vertical="top" wrapText="1"/>
    </xf>
    <xf numFmtId="0" fontId="9" fillId="0" borderId="4" xfId="0" quotePrefix="1" applyFont="1" applyBorder="1" applyAlignment="1">
      <alignment horizontal="center" vertical="center"/>
    </xf>
    <xf numFmtId="0" fontId="5" fillId="0" borderId="4" xfId="0" applyFont="1" applyBorder="1" applyAlignment="1">
      <alignment horizontal="center"/>
    </xf>
    <xf numFmtId="0" fontId="5" fillId="0" borderId="4" xfId="0" applyFont="1" applyBorder="1" applyAlignment="1">
      <alignment horizontal="center" vertical="center"/>
    </xf>
    <xf numFmtId="165" fontId="17" fillId="0" borderId="9" xfId="0" applyNumberFormat="1" applyFont="1" applyBorder="1" applyAlignment="1">
      <alignment horizontal="right"/>
    </xf>
    <xf numFmtId="165" fontId="17" fillId="0" borderId="0" xfId="1" applyNumberFormat="1" applyFont="1"/>
    <xf numFmtId="165" fontId="18" fillId="0" borderId="0" xfId="1" applyNumberFormat="1" applyFont="1" applyBorder="1"/>
    <xf numFmtId="165" fontId="17" fillId="0" borderId="1" xfId="1" applyNumberFormat="1" applyFont="1" applyBorder="1" applyAlignment="1">
      <alignment horizontal="center"/>
    </xf>
    <xf numFmtId="165" fontId="17" fillId="0" borderId="1" xfId="1" applyNumberFormat="1" applyFont="1" applyBorder="1"/>
    <xf numFmtId="0" fontId="6" fillId="0" borderId="1" xfId="0" applyFont="1" applyBorder="1" applyAlignment="1">
      <alignment horizontal="left" vertical="center" wrapText="1"/>
    </xf>
    <xf numFmtId="0" fontId="21" fillId="0" borderId="0" xfId="0" applyFont="1" applyBorder="1"/>
    <xf numFmtId="0" fontId="20" fillId="0" borderId="0" xfId="0" applyFont="1"/>
    <xf numFmtId="0" fontId="9" fillId="0" borderId="0" xfId="0" applyFont="1" applyAlignment="1">
      <alignment vertical="top"/>
    </xf>
    <xf numFmtId="0" fontId="9" fillId="0" borderId="1" xfId="0" applyFont="1" applyBorder="1" applyAlignment="1">
      <alignment horizontal="center"/>
    </xf>
    <xf numFmtId="0" fontId="20" fillId="0" borderId="0" xfId="0" applyFont="1" applyAlignment="1">
      <alignment horizontal="center"/>
    </xf>
    <xf numFmtId="0" fontId="20" fillId="0" borderId="0" xfId="0" applyFont="1" applyAlignment="1">
      <alignment horizontal="center"/>
    </xf>
    <xf numFmtId="0" fontId="19" fillId="0" borderId="0" xfId="0" applyFont="1"/>
    <xf numFmtId="0" fontId="19" fillId="0" borderId="1" xfId="0" applyFont="1" applyBorder="1" applyAlignment="1">
      <alignment horizontal="center"/>
    </xf>
    <xf numFmtId="0" fontId="19" fillId="0" borderId="0" xfId="0" applyFont="1" applyAlignment="1">
      <alignment horizontal="center"/>
    </xf>
    <xf numFmtId="0" fontId="19" fillId="0" borderId="1" xfId="0" applyFont="1" applyBorder="1"/>
    <xf numFmtId="0" fontId="19" fillId="0" borderId="1" xfId="0" quotePrefix="1" applyFont="1" applyBorder="1"/>
    <xf numFmtId="0" fontId="19" fillId="0" borderId="0" xfId="0" applyFont="1" applyAlignment="1">
      <alignment vertical="top"/>
    </xf>
    <xf numFmtId="164" fontId="5" fillId="0" borderId="4" xfId="0" applyNumberFormat="1" applyFont="1" applyBorder="1" applyAlignment="1">
      <alignment horizontal="center" vertical="center" wrapText="1"/>
    </xf>
    <xf numFmtId="0" fontId="9" fillId="0" borderId="9" xfId="0" applyFont="1" applyBorder="1" applyAlignment="1">
      <alignment horizontal="justify" vertical="top" wrapText="1"/>
    </xf>
    <xf numFmtId="0" fontId="9" fillId="0" borderId="1" xfId="0" applyFont="1" applyBorder="1" applyAlignment="1">
      <alignment horizontal="justify" vertical="top" wrapText="1"/>
    </xf>
    <xf numFmtId="0" fontId="4" fillId="0" borderId="4" xfId="0" applyFont="1" applyBorder="1" applyAlignment="1">
      <alignment horizontal="center" vertical="center" wrapText="1"/>
    </xf>
    <xf numFmtId="0" fontId="4" fillId="0" borderId="1" xfId="2" applyFont="1" applyBorder="1" applyAlignment="1">
      <alignment horizontal="center" vertical="center" wrapText="1"/>
    </xf>
    <xf numFmtId="0" fontId="20" fillId="0" borderId="0" xfId="0" applyFont="1" applyAlignment="1">
      <alignment horizontal="center"/>
    </xf>
    <xf numFmtId="0" fontId="19" fillId="0" borderId="0" xfId="0" applyFont="1" applyAlignment="1">
      <alignment horizontal="center" vertical="top"/>
    </xf>
    <xf numFmtId="0" fontId="5" fillId="0" borderId="13" xfId="0" applyFont="1" applyBorder="1" applyAlignment="1">
      <alignment horizontal="left" vertical="center" wrapText="1"/>
    </xf>
    <xf numFmtId="0" fontId="9" fillId="0" borderId="1" xfId="0" applyFont="1" applyBorder="1" applyAlignment="1">
      <alignment horizontal="center" vertical="top" wrapText="1"/>
    </xf>
    <xf numFmtId="165" fontId="9" fillId="0" borderId="1" xfId="1" applyNumberFormat="1" applyFont="1" applyBorder="1" applyAlignment="1">
      <alignment horizontal="right" vertical="top"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0" fontId="5" fillId="0" borderId="6" xfId="0" applyFont="1" applyBorder="1" applyAlignment="1">
      <alignment vertical="top" wrapText="1"/>
    </xf>
    <xf numFmtId="0" fontId="5" fillId="0" borderId="0" xfId="0" applyFont="1" applyBorder="1" applyAlignment="1">
      <alignment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left" vertical="top" wrapText="1"/>
    </xf>
    <xf numFmtId="0" fontId="20" fillId="0" borderId="8" xfId="0" applyFont="1" applyBorder="1" applyAlignment="1">
      <alignment horizontal="center" vertical="top"/>
    </xf>
    <xf numFmtId="0" fontId="22" fillId="0" borderId="0" xfId="0" applyFont="1" applyAlignment="1">
      <alignment horizontal="center" wrapText="1"/>
    </xf>
    <xf numFmtId="165" fontId="4" fillId="0" borderId="1" xfId="1" applyNumberFormat="1" applyFont="1" applyBorder="1" applyAlignment="1">
      <alignment horizontal="center" vertical="center" wrapText="1"/>
    </xf>
    <xf numFmtId="165" fontId="4" fillId="0" borderId="1" xfId="1" applyNumberFormat="1" applyFont="1" applyBorder="1" applyAlignment="1">
      <alignment horizontal="center" vertical="center" wrapText="1"/>
    </xf>
    <xf numFmtId="0" fontId="6" fillId="0" borderId="1" xfId="0" applyFont="1" applyBorder="1" applyAlignment="1">
      <alignment vertical="center" wrapText="1"/>
    </xf>
    <xf numFmtId="3" fontId="3" fillId="0" borderId="1" xfId="0" applyNumberFormat="1" applyFont="1" applyBorder="1" applyAlignment="1">
      <alignment vertical="center" wrapText="1"/>
    </xf>
    <xf numFmtId="0" fontId="3" fillId="0" borderId="1" xfId="0" applyFont="1" applyBorder="1"/>
    <xf numFmtId="0" fontId="14" fillId="0" borderId="1" xfId="0" applyFont="1" applyBorder="1"/>
    <xf numFmtId="0" fontId="9" fillId="0" borderId="0" xfId="0" applyFont="1" applyAlignment="1">
      <alignment horizontal="left"/>
    </xf>
    <xf numFmtId="0" fontId="19" fillId="0" borderId="0" xfId="0" applyFont="1" applyAlignment="1">
      <alignment horizontal="left"/>
    </xf>
    <xf numFmtId="165" fontId="19" fillId="0" borderId="0" xfId="1" applyNumberFormat="1" applyFont="1" applyAlignment="1">
      <alignment horizontal="right"/>
    </xf>
    <xf numFmtId="0" fontId="23" fillId="0" borderId="0" xfId="0" applyFont="1" applyBorder="1"/>
    <xf numFmtId="165" fontId="4" fillId="0" borderId="7" xfId="1" applyNumberFormat="1" applyFont="1" applyBorder="1" applyAlignment="1">
      <alignment horizontal="center" vertical="center" wrapText="1"/>
    </xf>
    <xf numFmtId="165" fontId="4" fillId="0" borderId="9" xfId="1" applyNumberFormat="1" applyFont="1" applyBorder="1" applyAlignment="1">
      <alignment horizontal="center" vertical="center" wrapText="1"/>
    </xf>
    <xf numFmtId="165" fontId="4" fillId="0" borderId="10" xfId="1" applyNumberFormat="1" applyFont="1" applyBorder="1" applyAlignment="1">
      <alignment horizontal="center" vertical="center" wrapText="1"/>
    </xf>
  </cellXfs>
  <cellStyles count="13">
    <cellStyle name="Comma" xfId="1" builtinId="3"/>
    <cellStyle name="Comma [0] 2" xfId="3"/>
    <cellStyle name="Comma 2" xfId="4"/>
    <cellStyle name="Comma 2 2" xfId="5"/>
    <cellStyle name="Comma 3" xfId="9"/>
    <cellStyle name="Comma 4" xfId="10"/>
    <cellStyle name="Comma 5" xfId="11"/>
    <cellStyle name="Normal" xfId="0" builtinId="0"/>
    <cellStyle name="Normal 2" xfId="6"/>
    <cellStyle name="Normal 2 2" xfId="7"/>
    <cellStyle name="Normal 3" xfId="8"/>
    <cellStyle name="Normal 4" xfId="2"/>
    <cellStyle name="Normal_SC(điều tiết)"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0000"/>
  </sheetPr>
  <dimension ref="A1:G21"/>
  <sheetViews>
    <sheetView tabSelected="1" workbookViewId="0">
      <selection activeCell="C20" sqref="C20"/>
    </sheetView>
  </sheetViews>
  <sheetFormatPr defaultRowHeight="15"/>
  <cols>
    <col min="1" max="1" width="9.140625" style="53"/>
    <col min="2" max="2" width="24.5703125" style="6" bestFit="1" customWidth="1"/>
    <col min="3" max="3" width="21.140625" style="6" bestFit="1" customWidth="1"/>
    <col min="4" max="4" width="25.85546875" style="39" bestFit="1" customWidth="1"/>
    <col min="5" max="5" width="25.85546875" style="39" customWidth="1"/>
    <col min="6" max="6" width="34.28515625" style="24" customWidth="1"/>
    <col min="7" max="7" width="21.140625" style="24" customWidth="1"/>
    <col min="8" max="16384" width="9.140625" style="6"/>
  </cols>
  <sheetData>
    <row r="1" spans="1:7" ht="15.75">
      <c r="A1" s="191" t="s">
        <v>294</v>
      </c>
      <c r="B1" s="191"/>
      <c r="C1" s="191"/>
      <c r="D1" s="191"/>
      <c r="E1" s="191"/>
    </row>
    <row r="2" spans="1:7" s="182" customFormat="1" ht="30" customHeight="1">
      <c r="A2" s="191" t="s">
        <v>295</v>
      </c>
      <c r="B2" s="191"/>
      <c r="C2" s="191"/>
      <c r="D2" s="191"/>
      <c r="E2" s="191"/>
      <c r="F2" s="47"/>
      <c r="G2" s="47"/>
    </row>
    <row r="3" spans="1:7" s="181" customFormat="1" ht="15.75">
      <c r="A3" s="197" t="s">
        <v>296</v>
      </c>
      <c r="B3" s="197"/>
      <c r="C3" s="197"/>
      <c r="D3" s="197"/>
      <c r="E3" s="197"/>
      <c r="F3" s="197"/>
      <c r="G3" s="197"/>
    </row>
    <row r="5" spans="1:7" s="76" customFormat="1" ht="14.25" customHeight="1">
      <c r="A5" s="196" t="s">
        <v>0</v>
      </c>
      <c r="B5" s="196" t="s">
        <v>2</v>
      </c>
      <c r="C5" s="226" t="s">
        <v>164</v>
      </c>
      <c r="D5" s="228"/>
      <c r="E5" s="227"/>
      <c r="F5" s="216" t="s">
        <v>299</v>
      </c>
      <c r="G5" s="216" t="s">
        <v>300</v>
      </c>
    </row>
    <row r="6" spans="1:7" s="76" customFormat="1" ht="14.25" customHeight="1">
      <c r="A6" s="196"/>
      <c r="B6" s="196"/>
      <c r="C6" s="217" t="s">
        <v>297</v>
      </c>
      <c r="D6" s="217" t="s">
        <v>298</v>
      </c>
      <c r="E6" s="217" t="s">
        <v>307</v>
      </c>
      <c r="F6" s="216"/>
      <c r="G6" s="216"/>
    </row>
    <row r="7" spans="1:7" s="3" customFormat="1" ht="16.5">
      <c r="A7" s="4"/>
      <c r="B7" s="218"/>
      <c r="C7" s="179"/>
      <c r="D7" s="219"/>
      <c r="E7" s="219"/>
      <c r="F7" s="220"/>
      <c r="G7" s="220"/>
    </row>
    <row r="8" spans="1:7">
      <c r="A8" s="183"/>
      <c r="B8" s="10"/>
      <c r="C8" s="10"/>
      <c r="D8" s="26"/>
      <c r="E8" s="26"/>
      <c r="F8" s="221"/>
      <c r="G8" s="221"/>
    </row>
    <row r="9" spans="1:7">
      <c r="A9" s="183"/>
      <c r="B9" s="10"/>
      <c r="C9" s="10"/>
      <c r="D9" s="26"/>
      <c r="E9" s="26"/>
      <c r="F9" s="221"/>
      <c r="G9" s="221"/>
    </row>
    <row r="10" spans="1:7">
      <c r="A10" s="183"/>
      <c r="B10" s="10"/>
      <c r="C10" s="10"/>
      <c r="D10" s="26"/>
      <c r="E10" s="26"/>
      <c r="F10" s="221"/>
      <c r="G10" s="221"/>
    </row>
    <row r="11" spans="1:7">
      <c r="A11" s="183"/>
      <c r="B11" s="10"/>
      <c r="C11" s="10"/>
      <c r="D11" s="26"/>
      <c r="E11" s="26"/>
      <c r="F11" s="221"/>
      <c r="G11" s="221"/>
    </row>
    <row r="12" spans="1:7">
      <c r="A12" s="183"/>
      <c r="B12" s="10"/>
      <c r="C12" s="10"/>
      <c r="D12" s="26"/>
      <c r="E12" s="26"/>
      <c r="F12" s="221"/>
      <c r="G12" s="221"/>
    </row>
    <row r="13" spans="1:7">
      <c r="A13" s="183"/>
      <c r="B13" s="10"/>
      <c r="C13" s="10"/>
      <c r="D13" s="26"/>
      <c r="E13" s="26"/>
      <c r="F13" s="221"/>
      <c r="G13" s="221"/>
    </row>
    <row r="14" spans="1:7">
      <c r="A14" s="183"/>
      <c r="B14" s="10"/>
      <c r="C14" s="10"/>
      <c r="D14" s="26"/>
      <c r="E14" s="26"/>
      <c r="F14" s="221"/>
      <c r="G14" s="221"/>
    </row>
    <row r="15" spans="1:7">
      <c r="A15" s="183"/>
      <c r="B15" s="10"/>
      <c r="C15" s="10"/>
      <c r="D15" s="26"/>
      <c r="E15" s="26"/>
      <c r="F15" s="221"/>
      <c r="G15" s="221"/>
    </row>
    <row r="16" spans="1:7">
      <c r="A16" s="183"/>
      <c r="B16" s="10" t="s">
        <v>301</v>
      </c>
      <c r="C16" s="10"/>
      <c r="D16" s="26"/>
      <c r="E16" s="26"/>
      <c r="F16" s="221"/>
      <c r="G16" s="221"/>
    </row>
    <row r="17" spans="1:7" s="186" customFormat="1" ht="15.75">
      <c r="A17" s="223" t="s">
        <v>306</v>
      </c>
      <c r="D17" s="224"/>
      <c r="E17" s="224"/>
      <c r="F17" s="225"/>
      <c r="G17" s="225"/>
    </row>
    <row r="18" spans="1:7" s="186" customFormat="1" ht="15.75">
      <c r="A18" s="188"/>
      <c r="D18" s="224"/>
      <c r="E18" s="224"/>
      <c r="F18" s="223" t="s">
        <v>302</v>
      </c>
      <c r="G18" s="225"/>
    </row>
    <row r="19" spans="1:7" s="186" customFormat="1" ht="15.75">
      <c r="A19" s="223" t="s">
        <v>304</v>
      </c>
      <c r="D19" s="224"/>
      <c r="E19" s="224"/>
      <c r="F19" s="185" t="s">
        <v>303</v>
      </c>
      <c r="G19" s="225"/>
    </row>
    <row r="20" spans="1:7">
      <c r="A20" s="222" t="s">
        <v>305</v>
      </c>
    </row>
    <row r="21" spans="1:7">
      <c r="A21" s="222"/>
    </row>
  </sheetData>
  <mergeCells count="6">
    <mergeCell ref="G5:G6"/>
    <mergeCell ref="A3:G3"/>
    <mergeCell ref="C5:E5"/>
    <mergeCell ref="F5:F6"/>
    <mergeCell ref="B5:B6"/>
    <mergeCell ref="A5:A6"/>
  </mergeCells>
  <pageMargins left="0.2" right="0.2" top="0.75" bottom="0.75" header="0.3" footer="0.3"/>
  <pageSetup paperSize="9"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sheetPr>
    <tabColor theme="6"/>
  </sheetPr>
  <dimension ref="A1:H149"/>
  <sheetViews>
    <sheetView workbookViewId="0">
      <selection sqref="A1:E1"/>
    </sheetView>
  </sheetViews>
  <sheetFormatPr defaultRowHeight="15"/>
  <cols>
    <col min="1" max="1" width="9.140625" style="53"/>
    <col min="2" max="2" width="49.42578125" style="6" customWidth="1"/>
    <col min="3" max="3" width="42.85546875" style="6" bestFit="1" customWidth="1"/>
    <col min="4" max="4" width="15.7109375" style="6" bestFit="1" customWidth="1"/>
    <col min="5" max="5" width="22.42578125" style="116" bestFit="1" customWidth="1"/>
    <col min="6" max="8" width="9.140625" style="24"/>
    <col min="9" max="16384" width="9.140625" style="6"/>
  </cols>
  <sheetData>
    <row r="1" spans="1:8" s="182" customFormat="1" ht="30" customHeight="1">
      <c r="A1" s="198" t="s">
        <v>269</v>
      </c>
      <c r="B1" s="198"/>
      <c r="C1" s="198"/>
      <c r="D1" s="198"/>
      <c r="E1" s="198"/>
      <c r="F1" s="47"/>
      <c r="G1" s="47"/>
    </row>
    <row r="2" spans="1:8" s="181" customFormat="1" ht="15.75">
      <c r="A2" s="197" t="s">
        <v>267</v>
      </c>
      <c r="B2" s="197"/>
      <c r="C2" s="197"/>
      <c r="D2" s="197"/>
      <c r="E2" s="197"/>
      <c r="F2" s="180"/>
      <c r="G2" s="180"/>
    </row>
    <row r="3" spans="1:8" ht="15.75">
      <c r="A3" s="197" t="s">
        <v>268</v>
      </c>
      <c r="B3" s="197"/>
      <c r="C3" s="197"/>
      <c r="D3" s="197"/>
      <c r="E3" s="197"/>
      <c r="H3" s="6"/>
    </row>
    <row r="4" spans="1:8" ht="15.75">
      <c r="A4" s="184"/>
      <c r="B4" s="184"/>
      <c r="C4" s="184"/>
      <c r="D4" s="184"/>
      <c r="E4" s="184"/>
      <c r="H4" s="6"/>
    </row>
    <row r="5" spans="1:8" s="118" customFormat="1" ht="17.25" customHeight="1">
      <c r="A5" s="211"/>
      <c r="B5" s="211" t="s">
        <v>1</v>
      </c>
      <c r="C5" s="211" t="s">
        <v>13</v>
      </c>
      <c r="D5" s="211" t="s">
        <v>265</v>
      </c>
      <c r="E5" s="211" t="s">
        <v>264</v>
      </c>
      <c r="F5" s="117"/>
      <c r="G5" s="117"/>
      <c r="H5" s="117"/>
    </row>
    <row r="6" spans="1:8" s="118" customFormat="1" ht="47.25" customHeight="1">
      <c r="A6" s="212"/>
      <c r="B6" s="212"/>
      <c r="C6" s="212"/>
      <c r="D6" s="212"/>
      <c r="E6" s="212"/>
      <c r="F6" s="117"/>
      <c r="G6" s="117"/>
      <c r="H6" s="117"/>
    </row>
    <row r="7" spans="1:8" s="45" customFormat="1" ht="14.25">
      <c r="A7" s="54">
        <v>1</v>
      </c>
      <c r="B7" s="119" t="s">
        <v>25</v>
      </c>
      <c r="C7" s="119"/>
      <c r="D7" s="119"/>
      <c r="E7" s="120">
        <f>E8</f>
        <v>66420000</v>
      </c>
      <c r="F7" s="48"/>
      <c r="G7" s="48"/>
      <c r="H7" s="48"/>
    </row>
    <row r="8" spans="1:8" s="22" customFormat="1" ht="30">
      <c r="A8" s="97"/>
      <c r="B8" s="150" t="s">
        <v>23</v>
      </c>
      <c r="C8" s="25" t="s">
        <v>24</v>
      </c>
      <c r="D8" s="5" t="s">
        <v>256</v>
      </c>
      <c r="E8" s="5">
        <v>66420000</v>
      </c>
      <c r="F8" s="24"/>
      <c r="G8" s="24"/>
      <c r="H8" s="24"/>
    </row>
    <row r="9" spans="1:8" s="45" customFormat="1" ht="14.25">
      <c r="A9" s="54">
        <v>2</v>
      </c>
      <c r="B9" s="119" t="s">
        <v>230</v>
      </c>
      <c r="C9" s="119"/>
      <c r="D9" s="119"/>
      <c r="E9" s="120">
        <f>E10+E11+E12+E13</f>
        <v>143050000</v>
      </c>
      <c r="F9" s="48"/>
      <c r="G9" s="48"/>
      <c r="H9" s="48"/>
    </row>
    <row r="10" spans="1:8" s="60" customFormat="1" ht="30">
      <c r="A10" s="97"/>
      <c r="B10" s="166" t="s">
        <v>229</v>
      </c>
      <c r="C10" s="19" t="s">
        <v>228</v>
      </c>
      <c r="D10" s="5" t="s">
        <v>227</v>
      </c>
      <c r="E10" s="11">
        <v>38850000</v>
      </c>
      <c r="F10" s="59"/>
      <c r="G10" s="59"/>
      <c r="H10" s="59"/>
    </row>
    <row r="11" spans="1:8" s="60" customFormat="1" ht="30">
      <c r="A11" s="97"/>
      <c r="B11" s="166" t="s">
        <v>226</v>
      </c>
      <c r="C11" s="19" t="s">
        <v>225</v>
      </c>
      <c r="D11" s="5" t="s">
        <v>224</v>
      </c>
      <c r="E11" s="11">
        <v>72000000</v>
      </c>
      <c r="F11" s="59"/>
      <c r="G11" s="59"/>
      <c r="H11" s="59"/>
    </row>
    <row r="12" spans="1:8" s="60" customFormat="1" ht="30">
      <c r="A12" s="97"/>
      <c r="B12" s="78" t="s">
        <v>223</v>
      </c>
      <c r="C12" s="19" t="s">
        <v>222</v>
      </c>
      <c r="D12" s="5" t="s">
        <v>221</v>
      </c>
      <c r="E12" s="11">
        <v>2200000</v>
      </c>
      <c r="F12" s="59"/>
      <c r="G12" s="59"/>
      <c r="H12" s="59"/>
    </row>
    <row r="13" spans="1:8" s="60" customFormat="1">
      <c r="A13" s="97"/>
      <c r="B13" s="78" t="s">
        <v>220</v>
      </c>
      <c r="C13" s="20" t="s">
        <v>219</v>
      </c>
      <c r="D13" s="5"/>
      <c r="E13" s="11">
        <v>30000000</v>
      </c>
      <c r="F13" s="59"/>
      <c r="G13" s="59"/>
      <c r="H13" s="59"/>
    </row>
    <row r="14" spans="1:8" s="45" customFormat="1" ht="14.25">
      <c r="A14" s="54">
        <v>3</v>
      </c>
      <c r="B14" s="55" t="s">
        <v>158</v>
      </c>
      <c r="C14" s="119"/>
      <c r="D14" s="119"/>
      <c r="E14" s="122">
        <f>E15+E16</f>
        <v>23000000</v>
      </c>
      <c r="F14" s="48"/>
      <c r="G14" s="48"/>
      <c r="H14" s="48"/>
    </row>
    <row r="15" spans="1:8" ht="30">
      <c r="A15" s="98"/>
      <c r="B15" s="79" t="s">
        <v>162</v>
      </c>
      <c r="C15" s="32" t="s">
        <v>161</v>
      </c>
      <c r="D15" s="10">
        <v>80</v>
      </c>
      <c r="E15" s="26">
        <v>16000000</v>
      </c>
    </row>
    <row r="16" spans="1:8" ht="30">
      <c r="A16" s="98"/>
      <c r="B16" s="79" t="s">
        <v>160</v>
      </c>
      <c r="C16" s="32" t="s">
        <v>159</v>
      </c>
      <c r="D16" s="10">
        <v>2</v>
      </c>
      <c r="E16" s="26">
        <v>7000000</v>
      </c>
    </row>
    <row r="17" spans="1:8" s="45" customFormat="1" ht="14.25">
      <c r="A17" s="54">
        <v>4</v>
      </c>
      <c r="B17" s="55" t="s">
        <v>150</v>
      </c>
      <c r="C17" s="119"/>
      <c r="D17" s="119"/>
      <c r="E17" s="120">
        <f>E18</f>
        <v>16500000</v>
      </c>
      <c r="F17" s="48"/>
      <c r="G17" s="48"/>
      <c r="H17" s="48"/>
    </row>
    <row r="18" spans="1:8" s="22" customFormat="1" ht="30">
      <c r="A18" s="97"/>
      <c r="B18" s="78" t="s">
        <v>152</v>
      </c>
      <c r="C18" s="20" t="s">
        <v>151</v>
      </c>
      <c r="D18" s="5">
        <v>55</v>
      </c>
      <c r="E18" s="5">
        <v>16500000</v>
      </c>
      <c r="F18" s="24"/>
      <c r="G18" s="24"/>
      <c r="H18" s="24"/>
    </row>
    <row r="19" spans="1:8" s="45" customFormat="1" ht="14.25">
      <c r="A19" s="54">
        <v>5</v>
      </c>
      <c r="B19" s="119" t="s">
        <v>73</v>
      </c>
      <c r="C19" s="119"/>
      <c r="D19" s="119"/>
      <c r="E19" s="120">
        <f>E20+E21+E22+E23</f>
        <v>38000000</v>
      </c>
      <c r="F19" s="48"/>
      <c r="G19" s="48"/>
      <c r="H19" s="48"/>
    </row>
    <row r="20" spans="1:8" s="22" customFormat="1">
      <c r="A20" s="97"/>
      <c r="B20" s="158" t="s">
        <v>84</v>
      </c>
      <c r="C20" s="16" t="s">
        <v>83</v>
      </c>
      <c r="D20" s="14" t="s">
        <v>82</v>
      </c>
      <c r="E20" s="15">
        <v>8000000</v>
      </c>
      <c r="F20" s="24"/>
      <c r="G20" s="24"/>
      <c r="H20" s="24"/>
    </row>
    <row r="21" spans="1:8" s="22" customFormat="1" ht="30">
      <c r="A21" s="97"/>
      <c r="B21" s="158" t="s">
        <v>81</v>
      </c>
      <c r="C21" s="16" t="s">
        <v>80</v>
      </c>
      <c r="D21" s="14" t="s">
        <v>77</v>
      </c>
      <c r="E21" s="15">
        <v>9000000</v>
      </c>
      <c r="F21" s="24"/>
      <c r="G21" s="24"/>
      <c r="H21" s="24"/>
    </row>
    <row r="22" spans="1:8" s="22" customFormat="1">
      <c r="A22" s="97"/>
      <c r="B22" s="158" t="s">
        <v>79</v>
      </c>
      <c r="C22" s="16" t="s">
        <v>78</v>
      </c>
      <c r="D22" s="14" t="s">
        <v>77</v>
      </c>
      <c r="E22" s="15">
        <v>6000000</v>
      </c>
      <c r="F22" s="24"/>
      <c r="G22" s="24"/>
      <c r="H22" s="24"/>
    </row>
    <row r="23" spans="1:8" s="22" customFormat="1">
      <c r="A23" s="97"/>
      <c r="B23" s="158" t="s">
        <v>76</v>
      </c>
      <c r="C23" s="16" t="s">
        <v>75</v>
      </c>
      <c r="D23" s="14" t="s">
        <v>74</v>
      </c>
      <c r="E23" s="15">
        <v>15000000</v>
      </c>
      <c r="F23" s="24"/>
      <c r="G23" s="24"/>
      <c r="H23" s="24"/>
    </row>
    <row r="24" spans="1:8" s="45" customFormat="1" ht="14.25">
      <c r="A24" s="54">
        <v>6</v>
      </c>
      <c r="B24" s="119" t="s">
        <v>215</v>
      </c>
      <c r="C24" s="119"/>
      <c r="D24" s="119"/>
      <c r="E24" s="140">
        <f>E25</f>
        <v>130900000</v>
      </c>
      <c r="F24" s="48"/>
      <c r="G24" s="48"/>
      <c r="H24" s="48"/>
    </row>
    <row r="25" spans="1:8" ht="60">
      <c r="A25" s="96"/>
      <c r="B25" s="85" t="s">
        <v>218</v>
      </c>
      <c r="C25" s="36" t="s">
        <v>217</v>
      </c>
      <c r="D25" s="14" t="s">
        <v>216</v>
      </c>
      <c r="E25" s="43">
        <v>130900000</v>
      </c>
    </row>
    <row r="26" spans="1:8" s="45" customFormat="1" ht="14.25">
      <c r="A26" s="54">
        <v>7</v>
      </c>
      <c r="B26" s="56" t="s">
        <v>186</v>
      </c>
      <c r="C26" s="119"/>
      <c r="D26" s="119"/>
      <c r="E26" s="122">
        <f>E27+E28</f>
        <v>109500000</v>
      </c>
      <c r="F26" s="48"/>
      <c r="G26" s="48"/>
      <c r="H26" s="48"/>
    </row>
    <row r="27" spans="1:8" s="22" customFormat="1" ht="30">
      <c r="A27" s="97"/>
      <c r="B27" s="78" t="s">
        <v>190</v>
      </c>
      <c r="C27" s="19" t="s">
        <v>189</v>
      </c>
      <c r="D27" s="35" t="s">
        <v>261</v>
      </c>
      <c r="E27" s="131">
        <v>37500000</v>
      </c>
      <c r="F27" s="24"/>
      <c r="G27" s="24"/>
      <c r="H27" s="24"/>
    </row>
    <row r="28" spans="1:8" s="22" customFormat="1" ht="30">
      <c r="A28" s="97"/>
      <c r="B28" s="78" t="s">
        <v>188</v>
      </c>
      <c r="C28" s="23" t="s">
        <v>187</v>
      </c>
      <c r="D28" s="35" t="s">
        <v>254</v>
      </c>
      <c r="E28" s="131">
        <v>72000000</v>
      </c>
      <c r="F28" s="24"/>
      <c r="G28" s="24"/>
      <c r="H28" s="24"/>
    </row>
    <row r="29" spans="1:8">
      <c r="A29" s="54">
        <v>8</v>
      </c>
      <c r="B29" s="136" t="s">
        <v>209</v>
      </c>
      <c r="C29" s="90"/>
      <c r="D29" s="90"/>
      <c r="E29" s="137">
        <f>E30</f>
        <v>180000000</v>
      </c>
    </row>
    <row r="30" spans="1:8" s="22" customFormat="1" ht="30">
      <c r="A30" s="97"/>
      <c r="B30" s="165" t="s">
        <v>262</v>
      </c>
      <c r="C30" s="134" t="s">
        <v>208</v>
      </c>
      <c r="D30" s="138">
        <v>64</v>
      </c>
      <c r="E30" s="139">
        <v>180000000</v>
      </c>
      <c r="F30" s="24"/>
      <c r="G30" s="24"/>
      <c r="H30" s="24"/>
    </row>
    <row r="31" spans="1:8">
      <c r="A31" s="54">
        <v>9</v>
      </c>
      <c r="B31" s="90" t="s">
        <v>210</v>
      </c>
      <c r="C31" s="90"/>
      <c r="D31" s="90"/>
      <c r="E31" s="137">
        <f>E32+E33</f>
        <v>100000000</v>
      </c>
    </row>
    <row r="32" spans="1:8" s="22" customFormat="1" ht="45">
      <c r="A32" s="97"/>
      <c r="B32" s="78" t="s">
        <v>214</v>
      </c>
      <c r="C32" s="20" t="s">
        <v>213</v>
      </c>
      <c r="D32" s="5">
        <v>40</v>
      </c>
      <c r="E32" s="5">
        <v>80000000</v>
      </c>
      <c r="F32" s="24"/>
      <c r="G32" s="24"/>
      <c r="H32" s="24"/>
    </row>
    <row r="33" spans="1:8" s="22" customFormat="1" ht="30">
      <c r="A33" s="97"/>
      <c r="B33" s="78" t="s">
        <v>212</v>
      </c>
      <c r="C33" s="20" t="s">
        <v>211</v>
      </c>
      <c r="D33" s="5">
        <v>1</v>
      </c>
      <c r="E33" s="11">
        <v>20000000</v>
      </c>
      <c r="F33" s="24"/>
      <c r="G33" s="24"/>
      <c r="H33" s="24"/>
    </row>
    <row r="34" spans="1:8">
      <c r="A34" s="54">
        <v>10</v>
      </c>
      <c r="B34" s="141" t="s">
        <v>253</v>
      </c>
      <c r="C34" s="90"/>
      <c r="D34" s="92"/>
      <c r="E34" s="91">
        <f>E36</f>
        <v>59935000</v>
      </c>
      <c r="F34" s="6"/>
      <c r="G34" s="6"/>
      <c r="H34" s="6"/>
    </row>
    <row r="35" spans="1:8" ht="60">
      <c r="A35" s="100"/>
      <c r="B35" s="168" t="s">
        <v>248</v>
      </c>
      <c r="C35" s="143" t="s">
        <v>250</v>
      </c>
      <c r="D35" s="94"/>
      <c r="E35" s="95"/>
      <c r="F35" s="6"/>
      <c r="G35" s="6"/>
      <c r="H35" s="6"/>
    </row>
    <row r="36" spans="1:8" ht="30">
      <c r="A36" s="100"/>
      <c r="B36" s="169" t="s">
        <v>249</v>
      </c>
      <c r="C36" s="144" t="s">
        <v>251</v>
      </c>
      <c r="D36" s="145"/>
      <c r="E36" s="146">
        <v>59935000</v>
      </c>
      <c r="F36" s="6"/>
      <c r="G36" s="6"/>
      <c r="H36" s="6"/>
    </row>
    <row r="37" spans="1:8">
      <c r="A37" s="103"/>
      <c r="B37" s="170"/>
      <c r="C37" s="147" t="s">
        <v>252</v>
      </c>
      <c r="D37" s="148"/>
      <c r="E37" s="93"/>
      <c r="F37" s="6"/>
      <c r="G37" s="6"/>
      <c r="H37" s="6"/>
    </row>
    <row r="38" spans="1:8" s="45" customFormat="1" ht="14.25">
      <c r="A38" s="54">
        <v>11</v>
      </c>
      <c r="B38" s="119" t="s">
        <v>3</v>
      </c>
      <c r="C38" s="119"/>
      <c r="D38" s="119"/>
      <c r="E38" s="120">
        <f>E39+E40+E41+E42</f>
        <v>89896680</v>
      </c>
      <c r="F38" s="48"/>
      <c r="G38" s="48"/>
      <c r="H38" s="48"/>
    </row>
    <row r="39" spans="1:8">
      <c r="A39" s="102"/>
      <c r="B39" s="81" t="s">
        <v>4</v>
      </c>
      <c r="C39" s="2" t="s">
        <v>5</v>
      </c>
      <c r="D39" s="1">
        <v>10</v>
      </c>
      <c r="E39" s="1">
        <v>15000000</v>
      </c>
    </row>
    <row r="40" spans="1:8">
      <c r="A40" s="102"/>
      <c r="B40" s="81" t="s">
        <v>6</v>
      </c>
      <c r="C40" s="2" t="s">
        <v>7</v>
      </c>
      <c r="D40" s="1">
        <v>10</v>
      </c>
      <c r="E40" s="121">
        <v>15000000</v>
      </c>
    </row>
    <row r="41" spans="1:8" ht="30">
      <c r="A41" s="102"/>
      <c r="B41" s="81" t="s">
        <v>8</v>
      </c>
      <c r="C41" s="2" t="s">
        <v>9</v>
      </c>
      <c r="D41" s="1">
        <v>21</v>
      </c>
      <c r="E41" s="121">
        <v>40000000</v>
      </c>
    </row>
    <row r="42" spans="1:8" ht="30">
      <c r="A42" s="102"/>
      <c r="B42" s="81" t="s">
        <v>10</v>
      </c>
      <c r="C42" s="2" t="s">
        <v>11</v>
      </c>
      <c r="D42" s="1">
        <v>50</v>
      </c>
      <c r="E42" s="121">
        <v>19896680</v>
      </c>
    </row>
    <row r="43" spans="1:8" s="45" customFormat="1" ht="14.25">
      <c r="A43" s="54">
        <v>12</v>
      </c>
      <c r="B43" s="149" t="s">
        <v>14</v>
      </c>
      <c r="C43" s="119"/>
      <c r="D43" s="119"/>
      <c r="E43" s="120">
        <f>E44+E45</f>
        <v>397500000</v>
      </c>
      <c r="F43" s="48"/>
      <c r="G43" s="48"/>
      <c r="H43" s="48"/>
    </row>
    <row r="44" spans="1:8" s="22" customFormat="1" ht="30">
      <c r="A44" s="97"/>
      <c r="B44" s="78" t="s">
        <v>15</v>
      </c>
      <c r="C44" s="20" t="s">
        <v>16</v>
      </c>
      <c r="D44" s="5">
        <v>180</v>
      </c>
      <c r="E44" s="5">
        <v>360000000</v>
      </c>
      <c r="F44" s="24"/>
      <c r="G44" s="24"/>
      <c r="H44" s="24"/>
    </row>
    <row r="45" spans="1:8" s="22" customFormat="1" ht="30">
      <c r="A45" s="97"/>
      <c r="B45" s="78" t="s">
        <v>17</v>
      </c>
      <c r="C45" s="20" t="s">
        <v>18</v>
      </c>
      <c r="D45" s="5">
        <v>15</v>
      </c>
      <c r="E45" s="11">
        <v>37500000</v>
      </c>
      <c r="F45" s="24"/>
      <c r="G45" s="24"/>
      <c r="H45" s="24"/>
    </row>
    <row r="46" spans="1:8" s="45" customFormat="1" ht="14.25">
      <c r="A46" s="54">
        <v>13</v>
      </c>
      <c r="B46" s="90" t="s">
        <v>32</v>
      </c>
      <c r="C46" s="90"/>
      <c r="D46" s="90"/>
      <c r="E46" s="174">
        <f>E47+E52</f>
        <v>350000000</v>
      </c>
      <c r="F46" s="48"/>
      <c r="G46" s="48"/>
      <c r="H46" s="48"/>
    </row>
    <row r="47" spans="1:8" s="22" customFormat="1" ht="19.5" customHeight="1">
      <c r="A47" s="195"/>
      <c r="B47" s="199" t="s">
        <v>33</v>
      </c>
      <c r="C47" s="213" t="s">
        <v>34</v>
      </c>
      <c r="D47" s="13" t="s">
        <v>35</v>
      </c>
      <c r="E47" s="42">
        <v>200000000</v>
      </c>
      <c r="F47" s="24"/>
      <c r="G47" s="24"/>
      <c r="H47" s="24"/>
    </row>
    <row r="48" spans="1:8" s="22" customFormat="1" ht="26.25" customHeight="1">
      <c r="A48" s="195"/>
      <c r="B48" s="199"/>
      <c r="C48" s="213"/>
      <c r="D48" s="13"/>
      <c r="E48" s="123"/>
      <c r="F48" s="24"/>
      <c r="G48" s="24"/>
      <c r="H48" s="24"/>
    </row>
    <row r="49" spans="1:8" s="22" customFormat="1" ht="21.75" customHeight="1">
      <c r="A49" s="195"/>
      <c r="B49" s="199"/>
      <c r="C49" s="213"/>
      <c r="D49" s="13"/>
      <c r="E49" s="123"/>
      <c r="F49" s="24"/>
      <c r="G49" s="24"/>
      <c r="H49" s="24"/>
    </row>
    <row r="50" spans="1:8" s="22" customFormat="1" ht="15.75" thickBot="1">
      <c r="A50" s="195"/>
      <c r="B50" s="199"/>
      <c r="C50" s="213"/>
      <c r="D50" s="13"/>
      <c r="E50" s="123"/>
      <c r="F50" s="24"/>
      <c r="G50" s="24"/>
      <c r="H50" s="24"/>
    </row>
    <row r="51" spans="1:8" s="22" customFormat="1" ht="21.75" hidden="1" customHeight="1">
      <c r="A51" s="195"/>
      <c r="B51" s="199"/>
      <c r="C51" s="27"/>
      <c r="D51" s="13"/>
      <c r="E51" s="123"/>
      <c r="F51" s="24"/>
      <c r="G51" s="24"/>
      <c r="H51" s="24"/>
    </row>
    <row r="52" spans="1:8" s="22" customFormat="1" ht="21.75" customHeight="1">
      <c r="A52" s="195"/>
      <c r="B52" s="207" t="s">
        <v>36</v>
      </c>
      <c r="C52" s="209" t="s">
        <v>37</v>
      </c>
      <c r="D52" s="12" t="s">
        <v>38</v>
      </c>
      <c r="E52" s="41">
        <v>150000000</v>
      </c>
      <c r="F52" s="24"/>
      <c r="G52" s="24"/>
      <c r="H52" s="24"/>
    </row>
    <row r="53" spans="1:8" s="22" customFormat="1" ht="37.5" customHeight="1">
      <c r="A53" s="195"/>
      <c r="B53" s="208"/>
      <c r="C53" s="210"/>
      <c r="D53" s="13"/>
      <c r="E53" s="123"/>
      <c r="F53" s="24"/>
      <c r="G53" s="24"/>
      <c r="H53" s="24"/>
    </row>
    <row r="54" spans="1:8" s="45" customFormat="1" ht="14.25">
      <c r="A54" s="54">
        <v>14</v>
      </c>
      <c r="B54" s="119" t="s">
        <v>92</v>
      </c>
      <c r="C54" s="119"/>
      <c r="D54" s="119"/>
      <c r="E54" s="120">
        <f>E55+E56</f>
        <v>43000000</v>
      </c>
      <c r="F54" s="48"/>
      <c r="G54" s="48"/>
      <c r="H54" s="48"/>
    </row>
    <row r="55" spans="1:8" s="22" customFormat="1" ht="30">
      <c r="A55" s="97"/>
      <c r="B55" s="78" t="s">
        <v>97</v>
      </c>
      <c r="C55" s="20" t="s">
        <v>96</v>
      </c>
      <c r="D55" s="5">
        <v>80</v>
      </c>
      <c r="E55" s="5">
        <v>25000000</v>
      </c>
      <c r="F55" s="24"/>
      <c r="G55" s="24"/>
      <c r="H55" s="24"/>
    </row>
    <row r="56" spans="1:8" s="22" customFormat="1" ht="45">
      <c r="A56" s="97"/>
      <c r="B56" s="78" t="s">
        <v>95</v>
      </c>
      <c r="C56" s="20" t="s">
        <v>94</v>
      </c>
      <c r="D56" s="5" t="s">
        <v>93</v>
      </c>
      <c r="E56" s="11">
        <v>18000000</v>
      </c>
      <c r="F56" s="24"/>
      <c r="G56" s="24"/>
      <c r="H56" s="24"/>
    </row>
    <row r="57" spans="1:8" s="45" customFormat="1" ht="14.25">
      <c r="A57" s="54">
        <v>15</v>
      </c>
      <c r="B57" s="55" t="s">
        <v>99</v>
      </c>
      <c r="C57" s="119"/>
      <c r="D57" s="119"/>
      <c r="E57" s="120">
        <f>E58+E59+E61+E62+E63+E64+E65+E66</f>
        <v>192100000</v>
      </c>
      <c r="F57" s="48"/>
      <c r="G57" s="48"/>
      <c r="H57" s="48"/>
    </row>
    <row r="58" spans="1:8" s="22" customFormat="1" ht="30">
      <c r="A58" s="97"/>
      <c r="B58" s="78" t="s">
        <v>122</v>
      </c>
      <c r="C58" s="20" t="s">
        <v>121</v>
      </c>
      <c r="D58" s="5" t="s">
        <v>120</v>
      </c>
      <c r="E58" s="5">
        <v>71400000</v>
      </c>
      <c r="F58" s="24"/>
      <c r="G58" s="24"/>
      <c r="H58" s="24"/>
    </row>
    <row r="59" spans="1:8" s="22" customFormat="1" ht="30">
      <c r="A59" s="97"/>
      <c r="B59" s="86" t="s">
        <v>119</v>
      </c>
      <c r="C59" s="67" t="s">
        <v>118</v>
      </c>
      <c r="D59" s="18" t="s">
        <v>117</v>
      </c>
      <c r="E59" s="128">
        <v>49900000</v>
      </c>
      <c r="F59" s="24"/>
      <c r="G59" s="24"/>
      <c r="H59" s="24"/>
    </row>
    <row r="60" spans="1:8" s="22" customFormat="1">
      <c r="A60" s="172"/>
      <c r="B60" s="68"/>
      <c r="C60" s="69" t="s">
        <v>116</v>
      </c>
      <c r="D60" s="70">
        <v>9</v>
      </c>
      <c r="E60" s="129"/>
      <c r="F60" s="24"/>
      <c r="G60" s="24"/>
      <c r="H60" s="24"/>
    </row>
    <row r="61" spans="1:8" s="22" customFormat="1" ht="30">
      <c r="A61" s="97"/>
      <c r="B61" s="78" t="s">
        <v>115</v>
      </c>
      <c r="C61" s="20" t="s">
        <v>114</v>
      </c>
      <c r="D61" s="5" t="s">
        <v>113</v>
      </c>
      <c r="E61" s="11">
        <v>15000000</v>
      </c>
      <c r="F61" s="24"/>
      <c r="G61" s="24"/>
      <c r="H61" s="24"/>
    </row>
    <row r="62" spans="1:8" s="22" customFormat="1">
      <c r="A62" s="97"/>
      <c r="B62" s="78" t="s">
        <v>112</v>
      </c>
      <c r="C62" s="20" t="s">
        <v>111</v>
      </c>
      <c r="D62" s="5" t="s">
        <v>110</v>
      </c>
      <c r="E62" s="11">
        <v>9300000</v>
      </c>
      <c r="F62" s="24"/>
      <c r="G62" s="24"/>
      <c r="H62" s="24"/>
    </row>
    <row r="63" spans="1:8" s="22" customFormat="1">
      <c r="A63" s="97"/>
      <c r="B63" s="78" t="s">
        <v>109</v>
      </c>
      <c r="C63" s="20" t="s">
        <v>108</v>
      </c>
      <c r="D63" s="5" t="s">
        <v>107</v>
      </c>
      <c r="E63" s="11">
        <v>9500000</v>
      </c>
      <c r="F63" s="24"/>
      <c r="G63" s="24"/>
      <c r="H63" s="24"/>
    </row>
    <row r="64" spans="1:8" s="22" customFormat="1">
      <c r="A64" s="97"/>
      <c r="B64" s="78" t="s">
        <v>106</v>
      </c>
      <c r="C64" s="20" t="s">
        <v>105</v>
      </c>
      <c r="D64" s="5" t="s">
        <v>104</v>
      </c>
      <c r="E64" s="11">
        <v>18000000</v>
      </c>
      <c r="F64" s="24"/>
      <c r="G64" s="24"/>
      <c r="H64" s="24"/>
    </row>
    <row r="65" spans="1:8" s="22" customFormat="1">
      <c r="A65" s="97"/>
      <c r="B65" s="78" t="s">
        <v>103</v>
      </c>
      <c r="C65" s="20" t="s">
        <v>102</v>
      </c>
      <c r="D65" s="5" t="s">
        <v>101</v>
      </c>
      <c r="E65" s="11">
        <v>11000000</v>
      </c>
      <c r="F65" s="24"/>
      <c r="G65" s="24"/>
      <c r="H65" s="24"/>
    </row>
    <row r="66" spans="1:8" s="22" customFormat="1" ht="30">
      <c r="A66" s="97"/>
      <c r="B66" s="78" t="s">
        <v>100</v>
      </c>
      <c r="C66" s="20" t="s">
        <v>98</v>
      </c>
      <c r="D66" s="5">
        <v>1</v>
      </c>
      <c r="E66" s="11">
        <v>8000000</v>
      </c>
      <c r="F66" s="24"/>
      <c r="G66" s="24"/>
      <c r="H66" s="24"/>
    </row>
    <row r="67" spans="1:8" s="45" customFormat="1" ht="14.25">
      <c r="A67" s="54">
        <v>16</v>
      </c>
      <c r="B67" s="80" t="s">
        <v>163</v>
      </c>
      <c r="C67" s="119"/>
      <c r="D67" s="119"/>
      <c r="E67" s="120">
        <f>E68</f>
        <v>82560000</v>
      </c>
      <c r="F67" s="48"/>
      <c r="G67" s="48"/>
      <c r="H67" s="48"/>
    </row>
    <row r="68" spans="1:8" ht="30">
      <c r="A68" s="99"/>
      <c r="B68" s="81" t="s">
        <v>165</v>
      </c>
      <c r="C68" s="2" t="s">
        <v>166</v>
      </c>
      <c r="D68" s="21">
        <v>160</v>
      </c>
      <c r="E68" s="1">
        <v>82560000</v>
      </c>
    </row>
    <row r="69" spans="1:8" s="45" customFormat="1" ht="14.25">
      <c r="A69" s="54">
        <v>17</v>
      </c>
      <c r="B69" s="80" t="s">
        <v>167</v>
      </c>
      <c r="C69" s="119"/>
      <c r="D69" s="119"/>
      <c r="E69" s="122">
        <f>E70+E71</f>
        <v>45300000</v>
      </c>
      <c r="F69" s="48"/>
      <c r="G69" s="48"/>
      <c r="H69" s="48"/>
    </row>
    <row r="70" spans="1:8" s="22" customFormat="1" ht="45">
      <c r="A70" s="97"/>
      <c r="B70" s="88" t="s">
        <v>168</v>
      </c>
      <c r="C70" s="20" t="s">
        <v>169</v>
      </c>
      <c r="D70" s="57" t="s">
        <v>170</v>
      </c>
      <c r="E70" s="40">
        <f>2.65*2000000</f>
        <v>5300000</v>
      </c>
      <c r="F70" s="24"/>
      <c r="G70" s="24"/>
      <c r="H70" s="24"/>
    </row>
    <row r="71" spans="1:8" s="22" customFormat="1">
      <c r="A71" s="192"/>
      <c r="B71" s="202" t="s">
        <v>171</v>
      </c>
      <c r="C71" s="203" t="s">
        <v>172</v>
      </c>
      <c r="D71" s="204" t="s">
        <v>173</v>
      </c>
      <c r="E71" s="205">
        <v>40000000</v>
      </c>
      <c r="F71" s="24"/>
      <c r="G71" s="24"/>
      <c r="H71" s="24"/>
    </row>
    <row r="72" spans="1:8" s="60" customFormat="1">
      <c r="A72" s="192"/>
      <c r="B72" s="202"/>
      <c r="C72" s="203"/>
      <c r="D72" s="204"/>
      <c r="E72" s="206"/>
      <c r="F72" s="59"/>
      <c r="G72" s="59"/>
      <c r="H72" s="59"/>
    </row>
    <row r="73" spans="1:8" s="60" customFormat="1">
      <c r="A73" s="97"/>
      <c r="B73" s="202"/>
      <c r="C73" s="203"/>
      <c r="D73" s="204"/>
      <c r="E73" s="206"/>
      <c r="F73" s="59"/>
      <c r="G73" s="59"/>
      <c r="H73" s="59"/>
    </row>
    <row r="74" spans="1:8" s="60" customFormat="1">
      <c r="A74" s="97"/>
      <c r="B74" s="202"/>
      <c r="C74" s="203"/>
      <c r="D74" s="204"/>
      <c r="E74" s="206"/>
      <c r="F74" s="59"/>
      <c r="G74" s="59"/>
      <c r="H74" s="59"/>
    </row>
    <row r="75" spans="1:8" s="45" customFormat="1" ht="14.25">
      <c r="A75" s="54">
        <v>18</v>
      </c>
      <c r="B75" s="119" t="s">
        <v>180</v>
      </c>
      <c r="C75" s="119"/>
      <c r="D75" s="119"/>
      <c r="E75" s="120">
        <f>E76+E77+E78</f>
        <v>200000000</v>
      </c>
      <c r="F75" s="48"/>
      <c r="G75" s="48"/>
      <c r="H75" s="48"/>
    </row>
    <row r="76" spans="1:8" s="22" customFormat="1" ht="30">
      <c r="A76" s="97"/>
      <c r="B76" s="78" t="s">
        <v>179</v>
      </c>
      <c r="C76" s="20" t="s">
        <v>178</v>
      </c>
      <c r="D76" s="5">
        <v>90</v>
      </c>
      <c r="E76" s="5">
        <v>36000000</v>
      </c>
      <c r="F76" s="24"/>
      <c r="G76" s="24"/>
      <c r="H76" s="24"/>
    </row>
    <row r="77" spans="1:8" s="22" customFormat="1" ht="30">
      <c r="A77" s="97"/>
      <c r="B77" s="78" t="s">
        <v>177</v>
      </c>
      <c r="C77" s="20" t="s">
        <v>176</v>
      </c>
      <c r="D77" s="5">
        <v>3000</v>
      </c>
      <c r="E77" s="5">
        <v>94000000</v>
      </c>
      <c r="F77" s="24"/>
      <c r="G77" s="24"/>
      <c r="H77" s="24"/>
    </row>
    <row r="78" spans="1:8" s="22" customFormat="1" ht="30">
      <c r="A78" s="97"/>
      <c r="B78" s="78" t="s">
        <v>175</v>
      </c>
      <c r="C78" s="20" t="s">
        <v>174</v>
      </c>
      <c r="D78" s="5">
        <v>300</v>
      </c>
      <c r="E78" s="5">
        <v>70000000</v>
      </c>
      <c r="F78" s="24"/>
      <c r="G78" s="24"/>
      <c r="H78" s="24"/>
    </row>
    <row r="79" spans="1:8" s="45" customFormat="1" ht="14.25">
      <c r="A79" s="54">
        <v>19</v>
      </c>
      <c r="B79" s="84" t="s">
        <v>123</v>
      </c>
      <c r="C79" s="119"/>
      <c r="D79" s="119"/>
      <c r="E79" s="126">
        <f>E80+E81</f>
        <v>308500000</v>
      </c>
      <c r="F79" s="48"/>
      <c r="G79" s="48"/>
      <c r="H79" s="48"/>
    </row>
    <row r="80" spans="1:8" s="22" customFormat="1" ht="30">
      <c r="A80" s="46"/>
      <c r="B80" s="88" t="s">
        <v>127</v>
      </c>
      <c r="C80" s="20" t="s">
        <v>126</v>
      </c>
      <c r="D80" s="25" t="s">
        <v>260</v>
      </c>
      <c r="E80" s="5">
        <v>260500000</v>
      </c>
      <c r="F80" s="24"/>
      <c r="G80" s="24"/>
      <c r="H80" s="24"/>
    </row>
    <row r="81" spans="1:8" s="22" customFormat="1" ht="45">
      <c r="A81" s="46"/>
      <c r="B81" s="88" t="s">
        <v>125</v>
      </c>
      <c r="C81" s="20" t="s">
        <v>124</v>
      </c>
      <c r="D81" s="25" t="s">
        <v>260</v>
      </c>
      <c r="E81" s="5">
        <v>48000000</v>
      </c>
      <c r="F81" s="24"/>
      <c r="G81" s="24"/>
      <c r="H81" s="24"/>
    </row>
    <row r="82" spans="1:8" s="45" customFormat="1" ht="14.25">
      <c r="A82" s="54">
        <v>20</v>
      </c>
      <c r="B82" s="119" t="s">
        <v>191</v>
      </c>
      <c r="C82" s="119"/>
      <c r="D82" s="119"/>
      <c r="E82" s="122">
        <f>E83+E84+E85+E86+E87+E88</f>
        <v>54244846</v>
      </c>
      <c r="F82" s="48"/>
      <c r="G82" s="48"/>
      <c r="H82" s="48"/>
    </row>
    <row r="83" spans="1:8" s="22" customFormat="1">
      <c r="A83" s="97"/>
      <c r="B83" s="163" t="s">
        <v>192</v>
      </c>
      <c r="C83" s="74" t="s">
        <v>193</v>
      </c>
      <c r="D83" s="5"/>
      <c r="E83" s="132">
        <v>8500000</v>
      </c>
      <c r="F83" s="24"/>
      <c r="G83" s="24"/>
      <c r="H83" s="24"/>
    </row>
    <row r="84" spans="1:8" s="22" customFormat="1">
      <c r="A84" s="97"/>
      <c r="B84" s="164" t="s">
        <v>194</v>
      </c>
      <c r="C84" s="75" t="s">
        <v>195</v>
      </c>
      <c r="D84" s="5"/>
      <c r="E84" s="133">
        <v>1425846</v>
      </c>
      <c r="F84" s="24"/>
      <c r="G84" s="24"/>
      <c r="H84" s="24"/>
    </row>
    <row r="85" spans="1:8" s="22" customFormat="1">
      <c r="A85" s="97"/>
      <c r="B85" s="163" t="s">
        <v>196</v>
      </c>
      <c r="C85" s="74" t="s">
        <v>197</v>
      </c>
      <c r="D85" s="5"/>
      <c r="E85" s="132">
        <v>2000000</v>
      </c>
      <c r="F85" s="24"/>
      <c r="G85" s="24"/>
      <c r="H85" s="24"/>
    </row>
    <row r="86" spans="1:8" s="22" customFormat="1">
      <c r="A86" s="97"/>
      <c r="B86" s="163" t="s">
        <v>198</v>
      </c>
      <c r="C86" s="74" t="s">
        <v>199</v>
      </c>
      <c r="D86" s="5"/>
      <c r="E86" s="132">
        <v>12000000</v>
      </c>
      <c r="F86" s="24"/>
      <c r="G86" s="24"/>
      <c r="H86" s="24"/>
    </row>
    <row r="87" spans="1:8" s="22" customFormat="1">
      <c r="A87" s="97"/>
      <c r="B87" s="163" t="s">
        <v>200</v>
      </c>
      <c r="C87" s="74" t="s">
        <v>201</v>
      </c>
      <c r="D87" s="5"/>
      <c r="E87" s="132">
        <v>14304000</v>
      </c>
      <c r="F87" s="24"/>
      <c r="G87" s="24"/>
      <c r="H87" s="24"/>
    </row>
    <row r="88" spans="1:8" s="22" customFormat="1" ht="30">
      <c r="A88" s="97"/>
      <c r="B88" s="163" t="s">
        <v>202</v>
      </c>
      <c r="C88" s="74" t="s">
        <v>203</v>
      </c>
      <c r="D88" s="5"/>
      <c r="E88" s="132">
        <v>16015000</v>
      </c>
      <c r="F88" s="24"/>
      <c r="G88" s="24"/>
      <c r="H88" s="24"/>
    </row>
    <row r="89" spans="1:8" s="45" customFormat="1" ht="14.25">
      <c r="A89" s="54">
        <v>21</v>
      </c>
      <c r="B89" s="119" t="s">
        <v>133</v>
      </c>
      <c r="C89" s="119"/>
      <c r="D89" s="119"/>
      <c r="E89" s="122">
        <f>E90+E91+E92+E93+E94</f>
        <v>310000000</v>
      </c>
      <c r="F89" s="48"/>
      <c r="G89" s="48"/>
      <c r="H89" s="48"/>
    </row>
    <row r="90" spans="1:8" s="22" customFormat="1" ht="13.5" customHeight="1">
      <c r="A90" s="97"/>
      <c r="B90" s="78" t="s">
        <v>143</v>
      </c>
      <c r="C90" s="19" t="s">
        <v>142</v>
      </c>
      <c r="D90" s="5">
        <v>48</v>
      </c>
      <c r="E90" s="5">
        <v>100000000</v>
      </c>
      <c r="F90" s="24"/>
      <c r="G90" s="24"/>
      <c r="H90" s="24"/>
    </row>
    <row r="91" spans="1:8" s="22" customFormat="1">
      <c r="A91" s="97"/>
      <c r="B91" s="78" t="s">
        <v>141</v>
      </c>
      <c r="C91" s="19" t="s">
        <v>140</v>
      </c>
      <c r="D91" s="5">
        <v>110</v>
      </c>
      <c r="E91" s="11">
        <v>60000000</v>
      </c>
      <c r="F91" s="24"/>
      <c r="G91" s="24"/>
      <c r="H91" s="24"/>
    </row>
    <row r="92" spans="1:8" s="22" customFormat="1" ht="30">
      <c r="A92" s="97"/>
      <c r="B92" s="78" t="s">
        <v>139</v>
      </c>
      <c r="C92" s="19" t="s">
        <v>138</v>
      </c>
      <c r="D92" s="5">
        <v>30</v>
      </c>
      <c r="E92" s="11">
        <v>80000000</v>
      </c>
      <c r="F92" s="24"/>
      <c r="G92" s="24"/>
      <c r="H92" s="24"/>
    </row>
    <row r="93" spans="1:8" s="22" customFormat="1">
      <c r="A93" s="97"/>
      <c r="B93" s="78" t="s">
        <v>137</v>
      </c>
      <c r="C93" s="19" t="s">
        <v>136</v>
      </c>
      <c r="D93" s="5">
        <v>30</v>
      </c>
      <c r="E93" s="11">
        <v>30000000</v>
      </c>
      <c r="F93" s="24"/>
      <c r="G93" s="24"/>
      <c r="H93" s="24"/>
    </row>
    <row r="94" spans="1:8" s="22" customFormat="1" ht="30">
      <c r="A94" s="97"/>
      <c r="B94" s="78" t="s">
        <v>135</v>
      </c>
      <c r="C94" s="19" t="s">
        <v>134</v>
      </c>
      <c r="D94" s="5">
        <v>16</v>
      </c>
      <c r="E94" s="11">
        <v>40000000</v>
      </c>
      <c r="F94" s="24"/>
      <c r="G94" s="24"/>
      <c r="H94" s="24"/>
    </row>
    <row r="95" spans="1:8" s="45" customFormat="1" ht="14.25">
      <c r="A95" s="54">
        <v>22</v>
      </c>
      <c r="B95" s="119" t="s">
        <v>231</v>
      </c>
      <c r="C95" s="119"/>
      <c r="D95" s="119"/>
      <c r="E95" s="122">
        <f>E96+E97</f>
        <v>84000000</v>
      </c>
      <c r="F95" s="48"/>
      <c r="G95" s="48"/>
      <c r="H95" s="48"/>
    </row>
    <row r="96" spans="1:8" s="22" customFormat="1" ht="30">
      <c r="A96" s="173"/>
      <c r="B96" s="78" t="s">
        <v>238</v>
      </c>
      <c r="C96" s="19" t="s">
        <v>237</v>
      </c>
      <c r="D96" s="25" t="s">
        <v>236</v>
      </c>
      <c r="E96" s="135">
        <f>SUM(F96:G96)</f>
        <v>50000000</v>
      </c>
      <c r="F96" s="50">
        <v>50000000</v>
      </c>
      <c r="G96" s="50"/>
      <c r="H96" s="58" t="s">
        <v>235</v>
      </c>
    </row>
    <row r="97" spans="1:8" s="22" customFormat="1" ht="30">
      <c r="A97" s="173"/>
      <c r="B97" s="78" t="s">
        <v>234</v>
      </c>
      <c r="C97" s="19" t="s">
        <v>233</v>
      </c>
      <c r="D97" s="25" t="s">
        <v>232</v>
      </c>
      <c r="E97" s="135">
        <f>SUM(F97:G97)</f>
        <v>34000000</v>
      </c>
      <c r="F97" s="49">
        <v>34000000</v>
      </c>
      <c r="G97" s="50"/>
      <c r="H97" s="24"/>
    </row>
    <row r="98" spans="1:8" s="45" customFormat="1" ht="14.25">
      <c r="A98" s="54">
        <v>23</v>
      </c>
      <c r="B98" s="90" t="s">
        <v>239</v>
      </c>
      <c r="C98" s="90"/>
      <c r="D98" s="90"/>
      <c r="E98" s="91">
        <f>E99+E101+E102+E103</f>
        <v>210000000</v>
      </c>
      <c r="F98" s="48"/>
      <c r="G98" s="48"/>
      <c r="H98" s="48"/>
    </row>
    <row r="99" spans="1:8">
      <c r="A99" s="100"/>
      <c r="B99" s="193" t="s">
        <v>240</v>
      </c>
      <c r="C99" s="194" t="s">
        <v>241</v>
      </c>
      <c r="D99" s="200"/>
      <c r="E99" s="201">
        <v>50000000</v>
      </c>
    </row>
    <row r="100" spans="1:8">
      <c r="A100" s="100"/>
      <c r="B100" s="193"/>
      <c r="C100" s="194"/>
      <c r="D100" s="200"/>
      <c r="E100" s="201"/>
    </row>
    <row r="101" spans="1:8" ht="30">
      <c r="A101" s="100"/>
      <c r="B101" s="167" t="s">
        <v>242</v>
      </c>
      <c r="C101" s="142" t="s">
        <v>243</v>
      </c>
      <c r="D101" s="51"/>
      <c r="E101" s="52">
        <v>50000000</v>
      </c>
    </row>
    <row r="102" spans="1:8" ht="30">
      <c r="A102" s="100"/>
      <c r="B102" s="167" t="s">
        <v>244</v>
      </c>
      <c r="C102" s="142" t="s">
        <v>245</v>
      </c>
      <c r="D102" s="51"/>
      <c r="E102" s="52">
        <v>30000000</v>
      </c>
    </row>
    <row r="103" spans="1:8" ht="30">
      <c r="A103" s="100"/>
      <c r="B103" s="167" t="s">
        <v>246</v>
      </c>
      <c r="C103" s="142" t="s">
        <v>247</v>
      </c>
      <c r="D103" s="51"/>
      <c r="E103" s="52">
        <v>80000000</v>
      </c>
    </row>
    <row r="104" spans="1:8" s="45" customFormat="1" ht="14.25">
      <c r="A104" s="54">
        <v>24</v>
      </c>
      <c r="B104" s="162" t="s">
        <v>144</v>
      </c>
      <c r="C104" s="119"/>
      <c r="D104" s="119"/>
      <c r="E104" s="120">
        <f>E105+E106</f>
        <v>145000000</v>
      </c>
      <c r="F104" s="48"/>
      <c r="G104" s="48"/>
      <c r="H104" s="48"/>
    </row>
    <row r="105" spans="1:8" s="22" customFormat="1" ht="30">
      <c r="A105" s="97"/>
      <c r="B105" s="88" t="s">
        <v>148</v>
      </c>
      <c r="C105" s="19" t="s">
        <v>149</v>
      </c>
      <c r="D105" s="5" t="s">
        <v>147</v>
      </c>
      <c r="E105" s="5">
        <v>70000000</v>
      </c>
      <c r="F105" s="24"/>
      <c r="G105" s="24"/>
      <c r="H105" s="24"/>
    </row>
    <row r="106" spans="1:8" s="22" customFormat="1">
      <c r="A106" s="97"/>
      <c r="B106" s="88" t="s">
        <v>145</v>
      </c>
      <c r="C106" s="19" t="s">
        <v>146</v>
      </c>
      <c r="D106" s="5"/>
      <c r="E106" s="11">
        <v>75000000</v>
      </c>
      <c r="F106" s="24"/>
      <c r="G106" s="24"/>
      <c r="H106" s="24"/>
    </row>
    <row r="107" spans="1:8" s="45" customFormat="1" ht="14.25">
      <c r="A107" s="54">
        <v>25</v>
      </c>
      <c r="B107" s="90" t="s">
        <v>22</v>
      </c>
      <c r="C107" s="90"/>
      <c r="D107" s="90"/>
      <c r="E107" s="137">
        <f>E108</f>
        <v>180000000</v>
      </c>
      <c r="F107" s="48"/>
      <c r="G107" s="48"/>
      <c r="H107" s="48"/>
    </row>
    <row r="108" spans="1:8" s="22" customFormat="1" ht="30">
      <c r="A108" s="97"/>
      <c r="B108" s="78" t="s">
        <v>19</v>
      </c>
      <c r="C108" s="20" t="s">
        <v>20</v>
      </c>
      <c r="D108" s="5" t="s">
        <v>21</v>
      </c>
      <c r="E108" s="5">
        <v>180000000</v>
      </c>
      <c r="F108" s="24"/>
      <c r="G108" s="24"/>
      <c r="H108" s="24"/>
    </row>
    <row r="109" spans="1:8" s="45" customFormat="1" ht="14.25">
      <c r="A109" s="54">
        <v>26</v>
      </c>
      <c r="B109" s="119" t="s">
        <v>31</v>
      </c>
      <c r="C109" s="119"/>
      <c r="D109" s="119"/>
      <c r="E109" s="122">
        <f>E110+E111</f>
        <v>105000000</v>
      </c>
      <c r="F109" s="48"/>
      <c r="G109" s="48"/>
      <c r="H109" s="48"/>
    </row>
    <row r="110" spans="1:8" ht="60">
      <c r="A110" s="171"/>
      <c r="B110" s="151" t="s">
        <v>26</v>
      </c>
      <c r="C110" s="7" t="s">
        <v>27</v>
      </c>
      <c r="D110" s="8" t="s">
        <v>28</v>
      </c>
      <c r="E110" s="38">
        <v>55000000</v>
      </c>
    </row>
    <row r="111" spans="1:8" ht="30">
      <c r="A111" s="171"/>
      <c r="B111" s="152" t="s">
        <v>29</v>
      </c>
      <c r="C111" s="9" t="s">
        <v>30</v>
      </c>
      <c r="D111" s="10"/>
      <c r="E111" s="26">
        <v>50000000</v>
      </c>
    </row>
    <row r="112" spans="1:8" s="45" customFormat="1" ht="14.25">
      <c r="A112" s="54">
        <v>27</v>
      </c>
      <c r="B112" s="105" t="s">
        <v>132</v>
      </c>
      <c r="C112" s="119"/>
      <c r="D112" s="119"/>
      <c r="E112" s="122">
        <f>E113+E114</f>
        <v>246621780</v>
      </c>
      <c r="F112" s="48"/>
      <c r="G112" s="48"/>
      <c r="H112" s="48"/>
    </row>
    <row r="113" spans="1:8" s="72" customFormat="1" ht="45">
      <c r="A113" s="46"/>
      <c r="B113" s="83" t="s">
        <v>130</v>
      </c>
      <c r="C113" s="37" t="s">
        <v>131</v>
      </c>
      <c r="D113" s="25">
        <v>15</v>
      </c>
      <c r="E113" s="130">
        <v>231621780</v>
      </c>
      <c r="F113" s="71"/>
      <c r="G113" s="71"/>
      <c r="H113" s="71"/>
    </row>
    <row r="114" spans="1:8" s="72" customFormat="1" ht="30">
      <c r="A114" s="46"/>
      <c r="B114" s="88" t="s">
        <v>128</v>
      </c>
      <c r="C114" s="73" t="s">
        <v>129</v>
      </c>
      <c r="D114" s="25">
        <v>20</v>
      </c>
      <c r="E114" s="130">
        <v>15000000</v>
      </c>
      <c r="F114" s="71"/>
      <c r="G114" s="71"/>
      <c r="H114" s="71"/>
    </row>
    <row r="115" spans="1:8" s="45" customFormat="1" ht="14.25">
      <c r="A115" s="54">
        <v>28</v>
      </c>
      <c r="B115" s="90" t="s">
        <v>255</v>
      </c>
      <c r="C115" s="90"/>
      <c r="D115" s="90"/>
      <c r="E115" s="174">
        <f>E116+E118+E121+E125+E128</f>
        <v>430000000</v>
      </c>
      <c r="F115" s="48"/>
      <c r="G115" s="48"/>
      <c r="H115" s="48"/>
    </row>
    <row r="116" spans="1:8">
      <c r="A116" s="100"/>
      <c r="B116" s="153" t="s">
        <v>54</v>
      </c>
      <c r="C116" s="61" t="s">
        <v>60</v>
      </c>
      <c r="D116" s="108" t="s">
        <v>65</v>
      </c>
      <c r="E116" s="111">
        <v>125000000</v>
      </c>
    </row>
    <row r="117" spans="1:8">
      <c r="A117" s="100"/>
      <c r="B117" s="154" t="s">
        <v>53</v>
      </c>
      <c r="C117" s="62" t="s">
        <v>59</v>
      </c>
      <c r="D117" s="107"/>
      <c r="E117" s="112"/>
    </row>
    <row r="118" spans="1:8">
      <c r="A118" s="100"/>
      <c r="B118" s="155" t="s">
        <v>52</v>
      </c>
      <c r="C118" s="63" t="s">
        <v>58</v>
      </c>
      <c r="D118" s="109" t="s">
        <v>64</v>
      </c>
      <c r="E118" s="112">
        <v>150000000</v>
      </c>
    </row>
    <row r="119" spans="1:8">
      <c r="A119" s="100"/>
      <c r="B119" s="153" t="s">
        <v>51</v>
      </c>
      <c r="C119" s="62"/>
      <c r="D119" s="77"/>
      <c r="E119" s="111"/>
    </row>
    <row r="120" spans="1:8">
      <c r="A120" s="100"/>
      <c r="B120" s="154" t="s">
        <v>50</v>
      </c>
      <c r="C120" s="62"/>
      <c r="D120" s="77"/>
      <c r="E120" s="112"/>
    </row>
    <row r="121" spans="1:8">
      <c r="A121" s="100"/>
      <c r="B121" s="155" t="s">
        <v>49</v>
      </c>
      <c r="C121" s="62" t="s">
        <v>57</v>
      </c>
      <c r="D121" s="77" t="s">
        <v>63</v>
      </c>
      <c r="E121" s="113">
        <v>80000000</v>
      </c>
    </row>
    <row r="122" spans="1:8">
      <c r="A122" s="100"/>
      <c r="B122" s="153" t="s">
        <v>48</v>
      </c>
      <c r="C122" s="61"/>
      <c r="D122" s="108"/>
      <c r="E122" s="112"/>
    </row>
    <row r="123" spans="1:8">
      <c r="A123" s="100"/>
      <c r="B123" s="154" t="s">
        <v>47</v>
      </c>
      <c r="C123" s="62"/>
      <c r="D123" s="107"/>
      <c r="E123" s="112"/>
    </row>
    <row r="124" spans="1:8">
      <c r="A124" s="100"/>
      <c r="B124" s="154" t="s">
        <v>46</v>
      </c>
      <c r="C124" s="62"/>
      <c r="D124" s="107"/>
      <c r="E124" s="112"/>
    </row>
    <row r="125" spans="1:8">
      <c r="A125" s="100"/>
      <c r="B125" s="155" t="s">
        <v>45</v>
      </c>
      <c r="C125" s="63" t="s">
        <v>56</v>
      </c>
      <c r="D125" s="110" t="s">
        <v>62</v>
      </c>
      <c r="E125" s="112">
        <v>45000000</v>
      </c>
    </row>
    <row r="126" spans="1:8">
      <c r="A126" s="100"/>
      <c r="B126" s="153" t="s">
        <v>44</v>
      </c>
      <c r="C126" s="62"/>
      <c r="D126" s="77"/>
      <c r="E126" s="111"/>
    </row>
    <row r="127" spans="1:8">
      <c r="A127" s="100"/>
      <c r="B127" s="155" t="s">
        <v>43</v>
      </c>
      <c r="C127" s="62"/>
      <c r="D127" s="77"/>
      <c r="E127" s="114"/>
    </row>
    <row r="128" spans="1:8">
      <c r="A128" s="100"/>
      <c r="B128" s="153" t="s">
        <v>42</v>
      </c>
      <c r="C128" s="61" t="s">
        <v>55</v>
      </c>
      <c r="D128" s="106" t="s">
        <v>61</v>
      </c>
      <c r="E128" s="111">
        <v>30000000</v>
      </c>
    </row>
    <row r="129" spans="1:8">
      <c r="A129" s="100"/>
      <c r="B129" s="154" t="s">
        <v>41</v>
      </c>
      <c r="C129" s="62"/>
      <c r="D129" s="77"/>
      <c r="E129" s="112"/>
    </row>
    <row r="130" spans="1:8">
      <c r="A130" s="100"/>
      <c r="B130" s="154" t="s">
        <v>40</v>
      </c>
      <c r="C130" s="62"/>
      <c r="D130" s="77"/>
      <c r="E130" s="112"/>
    </row>
    <row r="131" spans="1:8">
      <c r="A131" s="100"/>
      <c r="B131" s="154" t="s">
        <v>39</v>
      </c>
      <c r="C131" s="62"/>
      <c r="D131" s="77"/>
      <c r="E131" s="112"/>
    </row>
    <row r="132" spans="1:8" s="45" customFormat="1" ht="14.25">
      <c r="A132" s="54">
        <v>29</v>
      </c>
      <c r="B132" s="156" t="s">
        <v>72</v>
      </c>
      <c r="C132" s="90"/>
      <c r="D132" s="90"/>
      <c r="E132" s="115">
        <f>E133+E134+E135</f>
        <v>330000000</v>
      </c>
      <c r="F132" s="48"/>
      <c r="G132" s="48"/>
      <c r="H132" s="48"/>
    </row>
    <row r="133" spans="1:8" ht="30">
      <c r="A133" s="172"/>
      <c r="B133" s="82" t="s">
        <v>71</v>
      </c>
      <c r="C133" s="64" t="s">
        <v>70</v>
      </c>
      <c r="D133" s="65"/>
      <c r="E133" s="124">
        <v>170000000</v>
      </c>
    </row>
    <row r="134" spans="1:8">
      <c r="A134" s="172"/>
      <c r="B134" s="157" t="s">
        <v>69</v>
      </c>
      <c r="C134" s="64" t="s">
        <v>68</v>
      </c>
      <c r="D134" s="65"/>
      <c r="E134" s="125">
        <v>80000000</v>
      </c>
    </row>
    <row r="135" spans="1:8">
      <c r="A135" s="172"/>
      <c r="B135" s="157" t="s">
        <v>67</v>
      </c>
      <c r="C135" s="64" t="s">
        <v>66</v>
      </c>
      <c r="D135" s="65"/>
      <c r="E135" s="125">
        <v>80000000</v>
      </c>
    </row>
    <row r="136" spans="1:8" s="45" customFormat="1" ht="14.25">
      <c r="A136" s="54">
        <v>30</v>
      </c>
      <c r="B136" s="119" t="s">
        <v>153</v>
      </c>
      <c r="C136" s="119"/>
      <c r="D136" s="119"/>
      <c r="E136" s="120">
        <f>E137+E138</f>
        <v>200000000</v>
      </c>
      <c r="F136" s="48"/>
      <c r="G136" s="48"/>
      <c r="H136" s="48"/>
    </row>
    <row r="137" spans="1:8" s="22" customFormat="1" ht="45">
      <c r="A137" s="97"/>
      <c r="B137" s="78" t="s">
        <v>157</v>
      </c>
      <c r="C137" s="20" t="s">
        <v>156</v>
      </c>
      <c r="D137" s="5">
        <v>80</v>
      </c>
      <c r="E137" s="5">
        <v>180000000</v>
      </c>
      <c r="F137" s="24"/>
      <c r="G137" s="24"/>
      <c r="H137" s="24"/>
    </row>
    <row r="138" spans="1:8" s="22" customFormat="1">
      <c r="A138" s="97"/>
      <c r="B138" s="78" t="s">
        <v>155</v>
      </c>
      <c r="C138" s="20" t="s">
        <v>154</v>
      </c>
      <c r="D138" s="5">
        <v>2</v>
      </c>
      <c r="E138" s="11">
        <v>20000000</v>
      </c>
      <c r="F138" s="24"/>
      <c r="G138" s="24"/>
      <c r="H138" s="24"/>
    </row>
    <row r="139" spans="1:8" s="45" customFormat="1" ht="14.25">
      <c r="A139" s="54">
        <v>31</v>
      </c>
      <c r="B139" s="159" t="s">
        <v>85</v>
      </c>
      <c r="C139" s="119"/>
      <c r="D139" s="119"/>
      <c r="E139" s="120">
        <f>E140+E141+E142+E143</f>
        <v>178900000</v>
      </c>
      <c r="F139" s="48"/>
      <c r="G139" s="48"/>
      <c r="H139" s="48"/>
    </row>
    <row r="140" spans="1:8" s="66" customFormat="1" ht="30">
      <c r="A140" s="104"/>
      <c r="B140" s="87" t="s">
        <v>91</v>
      </c>
      <c r="C140" s="29" t="s">
        <v>257</v>
      </c>
      <c r="D140" s="17"/>
      <c r="E140" s="127">
        <v>80000000</v>
      </c>
      <c r="F140" s="24"/>
      <c r="G140" s="24"/>
      <c r="H140" s="24"/>
    </row>
    <row r="141" spans="1:8" s="66" customFormat="1">
      <c r="A141" s="104"/>
      <c r="B141" s="160" t="s">
        <v>258</v>
      </c>
      <c r="C141" s="29" t="s">
        <v>258</v>
      </c>
      <c r="D141" s="17"/>
      <c r="E141" s="127">
        <v>18000000</v>
      </c>
      <c r="F141" s="24"/>
      <c r="G141" s="24"/>
      <c r="H141" s="24"/>
    </row>
    <row r="142" spans="1:8" s="22" customFormat="1">
      <c r="A142" s="104"/>
      <c r="B142" s="78" t="s">
        <v>90</v>
      </c>
      <c r="C142" s="30" t="s">
        <v>89</v>
      </c>
      <c r="D142" s="30" t="s">
        <v>88</v>
      </c>
      <c r="E142" s="127">
        <v>60000000</v>
      </c>
      <c r="F142" s="24"/>
      <c r="G142" s="24"/>
      <c r="H142" s="24"/>
    </row>
    <row r="143" spans="1:8" s="22" customFormat="1" ht="30">
      <c r="A143" s="104"/>
      <c r="B143" s="161" t="s">
        <v>87</v>
      </c>
      <c r="C143" s="29" t="s">
        <v>259</v>
      </c>
      <c r="D143" s="29" t="s">
        <v>86</v>
      </c>
      <c r="E143" s="127">
        <v>20900000</v>
      </c>
      <c r="F143" s="24"/>
      <c r="G143" s="24"/>
      <c r="H143" s="24"/>
    </row>
    <row r="144" spans="1:8" s="45" customFormat="1" ht="14.25">
      <c r="A144" s="54">
        <v>32</v>
      </c>
      <c r="B144" s="55" t="s">
        <v>181</v>
      </c>
      <c r="C144" s="119"/>
      <c r="D144" s="119"/>
      <c r="E144" s="122">
        <f>E145+E146</f>
        <v>306000000</v>
      </c>
      <c r="F144" s="48"/>
      <c r="G144" s="48"/>
      <c r="H144" s="48"/>
    </row>
    <row r="145" spans="1:8" s="22" customFormat="1" ht="45">
      <c r="A145" s="101"/>
      <c r="B145" s="89" t="s">
        <v>185</v>
      </c>
      <c r="C145" s="31" t="s">
        <v>184</v>
      </c>
      <c r="D145" s="33">
        <v>500</v>
      </c>
      <c r="E145" s="34">
        <v>150000000</v>
      </c>
      <c r="F145" s="24"/>
      <c r="G145" s="24"/>
      <c r="H145" s="24"/>
    </row>
    <row r="146" spans="1:8" s="22" customFormat="1" ht="30">
      <c r="A146" s="101"/>
      <c r="B146" s="89" t="s">
        <v>183</v>
      </c>
      <c r="C146" s="31" t="s">
        <v>182</v>
      </c>
      <c r="D146" s="33">
        <v>128</v>
      </c>
      <c r="E146" s="34">
        <v>156000000</v>
      </c>
      <c r="F146" s="24"/>
      <c r="G146" s="24"/>
      <c r="H146" s="24"/>
    </row>
    <row r="147" spans="1:8" s="45" customFormat="1" ht="14.25">
      <c r="A147" s="54">
        <v>33</v>
      </c>
      <c r="B147" s="119" t="s">
        <v>204</v>
      </c>
      <c r="C147" s="119"/>
      <c r="D147" s="119"/>
      <c r="E147" s="120">
        <f>E148</f>
        <v>15000000</v>
      </c>
      <c r="F147" s="48"/>
      <c r="G147" s="48"/>
      <c r="H147" s="48"/>
    </row>
    <row r="148" spans="1:8" s="22" customFormat="1" ht="60">
      <c r="A148" s="4"/>
      <c r="B148" s="78" t="s">
        <v>207</v>
      </c>
      <c r="C148" s="20" t="s">
        <v>206</v>
      </c>
      <c r="D148" s="28" t="s">
        <v>205</v>
      </c>
      <c r="E148" s="5">
        <v>15000000</v>
      </c>
      <c r="F148" s="24"/>
      <c r="G148" s="24"/>
      <c r="H148" s="24"/>
    </row>
    <row r="149" spans="1:8" s="175" customFormat="1" ht="14.25">
      <c r="A149" s="177"/>
      <c r="B149" s="178" t="s">
        <v>263</v>
      </c>
      <c r="C149" s="178"/>
      <c r="D149" s="178"/>
      <c r="E149" s="44">
        <f>E147+E144+E139+E136+E132+E115+E112+E109+E104+E98+E95+E89+E82+E79+E75+E69+E67+E57+E54+E46+E43+E38+E34+E31+E29+E26+E24+E19+E17+E14+E9</f>
        <v>5124508306</v>
      </c>
      <c r="F149" s="176"/>
      <c r="G149" s="176"/>
      <c r="H149" s="176"/>
    </row>
  </sheetData>
  <mergeCells count="23">
    <mergeCell ref="A1:E1"/>
    <mergeCell ref="A2:E2"/>
    <mergeCell ref="A3:E3"/>
    <mergeCell ref="A47:A51"/>
    <mergeCell ref="B47:B51"/>
    <mergeCell ref="C47:C50"/>
    <mergeCell ref="D5:D6"/>
    <mergeCell ref="E5:E6"/>
    <mergeCell ref="A52:A53"/>
    <mergeCell ref="B52:B53"/>
    <mergeCell ref="C52:C53"/>
    <mergeCell ref="A5:A6"/>
    <mergeCell ref="B5:B6"/>
    <mergeCell ref="C5:C6"/>
    <mergeCell ref="B99:B100"/>
    <mergeCell ref="C99:C100"/>
    <mergeCell ref="D99:D100"/>
    <mergeCell ref="E99:E100"/>
    <mergeCell ref="A71:A72"/>
    <mergeCell ref="B71:B74"/>
    <mergeCell ref="C71:C74"/>
    <mergeCell ref="D71:D74"/>
    <mergeCell ref="E71:E74"/>
  </mergeCells>
  <pageMargins left="0.2" right="0.2" top="0.75" bottom="0.75" header="0.3" footer="0.3"/>
  <pageSetup paperSize="9"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25"/>
  <sheetViews>
    <sheetView topLeftCell="A10" workbookViewId="0">
      <selection activeCell="C26" sqref="C26"/>
    </sheetView>
  </sheetViews>
  <sheetFormatPr defaultRowHeight="15.75"/>
  <cols>
    <col min="1" max="1" width="4.7109375" style="186" bestFit="1" customWidth="1"/>
    <col min="2" max="2" width="20.85546875" style="186" customWidth="1"/>
    <col min="3" max="3" width="60.85546875" style="186" bestFit="1" customWidth="1"/>
    <col min="4" max="4" width="39" style="186" customWidth="1"/>
    <col min="5" max="16384" width="9.140625" style="186"/>
  </cols>
  <sheetData>
    <row r="1" spans="1:4" s="191" customFormat="1" ht="31.5" customHeight="1">
      <c r="A1" s="214" t="s">
        <v>289</v>
      </c>
      <c r="B1" s="214"/>
      <c r="C1" s="214"/>
      <c r="D1" s="214"/>
    </row>
    <row r="2" spans="1:4" s="188" customFormat="1">
      <c r="A2" s="187" t="s">
        <v>0</v>
      </c>
      <c r="B2" s="187" t="s">
        <v>270</v>
      </c>
      <c r="C2" s="187" t="s">
        <v>271</v>
      </c>
      <c r="D2" s="187" t="s">
        <v>272</v>
      </c>
    </row>
    <row r="3" spans="1:4">
      <c r="A3" s="189">
        <v>1</v>
      </c>
      <c r="B3" s="190" t="s">
        <v>290</v>
      </c>
      <c r="C3" s="189" t="s">
        <v>277</v>
      </c>
      <c r="D3" s="189" t="s">
        <v>281</v>
      </c>
    </row>
    <row r="4" spans="1:4">
      <c r="A4" s="189">
        <v>2</v>
      </c>
      <c r="B4" s="189"/>
      <c r="C4" s="189" t="s">
        <v>278</v>
      </c>
      <c r="D4" s="189" t="s">
        <v>281</v>
      </c>
    </row>
    <row r="5" spans="1:4">
      <c r="A5" s="189">
        <v>3</v>
      </c>
      <c r="B5" s="189"/>
      <c r="C5" s="189" t="s">
        <v>279</v>
      </c>
      <c r="D5" s="189" t="s">
        <v>281</v>
      </c>
    </row>
    <row r="6" spans="1:4">
      <c r="A6" s="189">
        <v>4</v>
      </c>
      <c r="B6" s="189"/>
      <c r="C6" s="189" t="s">
        <v>280</v>
      </c>
      <c r="D6" s="189" t="s">
        <v>284</v>
      </c>
    </row>
    <row r="7" spans="1:4">
      <c r="A7" s="189">
        <v>5</v>
      </c>
      <c r="B7" s="190" t="s">
        <v>291</v>
      </c>
      <c r="C7" s="189" t="s">
        <v>150</v>
      </c>
      <c r="D7" s="189" t="s">
        <v>273</v>
      </c>
    </row>
    <row r="8" spans="1:4">
      <c r="A8" s="189">
        <v>6</v>
      </c>
      <c r="B8" s="189"/>
      <c r="C8" s="189" t="s">
        <v>99</v>
      </c>
      <c r="D8" s="189" t="s">
        <v>273</v>
      </c>
    </row>
    <row r="9" spans="1:4">
      <c r="A9" s="189">
        <v>7</v>
      </c>
      <c r="B9" s="189"/>
      <c r="C9" s="189" t="s">
        <v>266</v>
      </c>
      <c r="D9" s="189" t="s">
        <v>273</v>
      </c>
    </row>
    <row r="10" spans="1:4">
      <c r="A10" s="189">
        <v>8</v>
      </c>
      <c r="B10" s="189"/>
      <c r="C10" s="189" t="s">
        <v>274</v>
      </c>
      <c r="D10" s="189" t="s">
        <v>273</v>
      </c>
    </row>
    <row r="11" spans="1:4">
      <c r="A11" s="189">
        <v>9</v>
      </c>
      <c r="B11" s="189"/>
      <c r="C11" s="189" t="s">
        <v>25</v>
      </c>
      <c r="D11" s="189" t="s">
        <v>275</v>
      </c>
    </row>
    <row r="12" spans="1:4">
      <c r="A12" s="189">
        <v>10</v>
      </c>
      <c r="B12" s="190" t="s">
        <v>292</v>
      </c>
      <c r="C12" s="189" t="s">
        <v>163</v>
      </c>
      <c r="D12" s="189" t="s">
        <v>288</v>
      </c>
    </row>
    <row r="13" spans="1:4">
      <c r="A13" s="189">
        <v>11</v>
      </c>
      <c r="B13" s="189"/>
      <c r="C13" s="189" t="s">
        <v>32</v>
      </c>
      <c r="D13" s="189" t="s">
        <v>288</v>
      </c>
    </row>
    <row r="14" spans="1:4">
      <c r="A14" s="189">
        <v>12</v>
      </c>
      <c r="B14" s="189"/>
      <c r="C14" s="189" t="s">
        <v>276</v>
      </c>
      <c r="D14" s="189" t="s">
        <v>288</v>
      </c>
    </row>
    <row r="15" spans="1:4">
      <c r="A15" s="189">
        <v>13</v>
      </c>
      <c r="B15" s="189"/>
      <c r="C15" s="189" t="s">
        <v>92</v>
      </c>
      <c r="D15" s="189" t="s">
        <v>273</v>
      </c>
    </row>
    <row r="16" spans="1:4">
      <c r="A16" s="189">
        <v>14</v>
      </c>
      <c r="B16" s="190" t="s">
        <v>293</v>
      </c>
      <c r="C16" s="189" t="s">
        <v>282</v>
      </c>
      <c r="D16" s="189" t="s">
        <v>285</v>
      </c>
    </row>
    <row r="17" spans="1:4">
      <c r="A17" s="189">
        <v>15</v>
      </c>
      <c r="B17" s="189"/>
      <c r="C17" s="189" t="s">
        <v>12</v>
      </c>
      <c r="D17" s="189" t="s">
        <v>286</v>
      </c>
    </row>
    <row r="18" spans="1:4">
      <c r="A18" s="189">
        <v>16</v>
      </c>
      <c r="B18" s="189"/>
      <c r="C18" s="189" t="s">
        <v>283</v>
      </c>
      <c r="D18" s="189" t="s">
        <v>287</v>
      </c>
    </row>
    <row r="25" spans="1:4" ht="41.25" customHeight="1">
      <c r="B25" s="215"/>
      <c r="C25" s="215"/>
      <c r="D25" s="215"/>
    </row>
  </sheetData>
  <mergeCells count="2">
    <mergeCell ref="A1:D1"/>
    <mergeCell ref="B25:D25"/>
  </mergeCells>
  <pageMargins left="0.2" right="0.2"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ns</vt:lpstr>
      <vt:lpstr>tr</vt:lpstr>
      <vt:lpstr>Sheet3</vt: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LNL</dc:creator>
  <cp:lastModifiedBy>HSC2012</cp:lastModifiedBy>
  <cp:lastPrinted>2015-03-30T02:38:04Z</cp:lastPrinted>
  <dcterms:created xsi:type="dcterms:W3CDTF">2015-03-09T03:59:25Z</dcterms:created>
  <dcterms:modified xsi:type="dcterms:W3CDTF">2015-07-11T11:16:11Z</dcterms:modified>
</cp:coreProperties>
</file>